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tabRatio="826" activeTab="1"/>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1.xml><?xml version="1.0" encoding="utf-8"?>
<comments xmlns="http://schemas.openxmlformats.org/spreadsheetml/2006/main">
  <authors>
    <author>Bojan</author>
  </authors>
  <commentList>
    <comment ref="D4" authorId="0">
      <text>
        <r>
          <rPr>
            <b/>
            <sz val="8"/>
            <rFont val="Tahoma"/>
            <family val="2"/>
          </rPr>
          <t>Изаберите Програм са листе</t>
        </r>
      </text>
    </comment>
    <comment ref="B15" authorId="0">
      <text>
        <r>
          <rPr>
            <b/>
            <sz val="8"/>
            <rFont val="Tahoma"/>
            <family val="2"/>
          </rPr>
          <t>Изаберите програмски циљ са листе</t>
        </r>
      </text>
    </comment>
    <comment ref="D15" authorId="0">
      <text>
        <r>
          <rPr>
            <b/>
            <sz val="8"/>
            <rFont val="Tahoma"/>
            <family val="2"/>
          </rPr>
          <t>Изаберите индикатор са листе</t>
        </r>
      </text>
    </comment>
  </commentList>
</comments>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 ref="D5" authorId="0">
      <text>
        <r>
          <rPr>
            <b/>
            <sz val="8"/>
            <rFont val="Tahoma"/>
            <family val="2"/>
          </rPr>
          <t>Изаберите програмску активност са листе или упишите шифру и назив нове по добијеној сагласности Министарства финансија</t>
        </r>
      </text>
    </comment>
    <comment ref="D6" authorId="0">
      <text>
        <r>
          <rPr>
            <b/>
            <sz val="8"/>
            <rFont val="Tahoma"/>
            <family val="2"/>
          </rPr>
          <t>Изаберите функцију са листе</t>
        </r>
      </text>
    </comment>
    <comment ref="B17" authorId="0">
      <text>
        <r>
          <rPr>
            <b/>
            <sz val="8"/>
            <rFont val="Tahoma"/>
            <family val="2"/>
          </rPr>
          <t>Изаберите предложени циљ програмске активности или унесите самостално</t>
        </r>
      </text>
    </comment>
    <comment ref="D17" authorId="0">
      <text>
        <r>
          <rPr>
            <b/>
            <sz val="8"/>
            <rFont val="Tahoma"/>
            <family val="2"/>
          </rPr>
          <t>Изаберите предложени индикатор са листе или унесите самостално</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<sst xmlns="http://schemas.openxmlformats.org/spreadsheetml/2006/main" count="2124" uniqueCount="610">
  <si>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Општи приходи и примања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17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</si>
  <si>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локалне самоуправе, као и на извору 06 - средства добијена од донација.
</t>
    </r>
  </si>
  <si>
    <r>
      <rPr>
        <sz val="11"/>
        <color theme="1"/>
        <rFont val="Calibri"/>
        <family val="2"/>
      </rPr>
      <t>3)</t>
    </r>
    <r>
      <rPr>
        <b/>
        <sz val="11"/>
        <color indexed="8"/>
        <rFont val="Calibri"/>
        <family val="2"/>
      </rPr>
      <t xml:space="preserve"> За пројекте: </t>
    </r>
    <r>
      <rPr>
        <sz val="11"/>
        <color theme="1"/>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</si>
  <si>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</si>
  <si>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theme="1"/>
        <rFont val="Calibri"/>
        <family val="2"/>
      </rPr>
      <t xml:space="preserve">и </t>
    </r>
    <r>
      <rPr>
        <b/>
        <sz val="11"/>
        <color indexed="8"/>
        <rFont val="Calibri"/>
        <family val="2"/>
      </rPr>
      <t xml:space="preserve">"Приходи из осталих извора" </t>
    </r>
    <r>
      <rPr>
        <sz val="11"/>
        <color theme="1"/>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</si>
  <si>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</si>
  <si>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</si>
  <si>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</si>
  <si>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</si>
  <si>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</si>
  <si>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</si>
  <si>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</si>
  <si>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</si>
  <si>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</si>
  <si>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</si>
  <si>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</si>
  <si>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</si>
  <si>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</si>
  <si>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</si>
  <si>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</si>
  <si>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</si>
  <si>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</si>
  <si>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</si>
  <si>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</si>
  <si>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</si>
  <si>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</si>
  <si>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</si>
  <si>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</si>
  <si>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</si>
  <si>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</si>
  <si>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</si>
  <si>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</si>
  <si>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</si>
  <si>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</si>
  <si>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</si>
  <si>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</si>
  <si>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</si>
  <si>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</si>
  <si>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</si>
  <si>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</si>
  <si>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</si>
  <si>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</si>
  <si>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</si>
  <si>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</si>
  <si>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</si>
  <si>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</si>
  <si>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</si>
  <si>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</si>
  <si>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</si>
  <si>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</si>
  <si>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</si>
  <si>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</si>
  <si>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</si>
  <si>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</si>
  <si>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</si>
  <si>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</si>
  <si>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</si>
  <si>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</si>
  <si>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</si>
  <si>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</si>
  <si>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</si>
  <si>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</si>
  <si>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</si>
  <si>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</si>
  <si>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</si>
  <si>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</si>
  <si>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</si>
  <si>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</si>
  <si>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</si>
  <si>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</si>
  <si>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</si>
  <si>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</si>
  <si>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</si>
  <si>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</si>
  <si>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</si>
  <si>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</si>
  <si>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</si>
  <si>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</si>
  <si>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</si>
  <si>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</si>
  <si>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</si>
  <si>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</si>
  <si>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</si>
  <si>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</si>
  <si>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</si>
  <si>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</si>
  <si>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</si>
  <si>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</si>
  <si>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</si>
  <si>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</si>
  <si>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</si>
  <si>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</si>
  <si>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</si>
  <si>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</si>
  <si>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</si>
  <si>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</si>
  <si>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</si>
  <si>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</si>
  <si>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</si>
  <si>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</si>
  <si>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</si>
  <si>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</si>
  <si>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</si>
  <si>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</si>
  <si>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</si>
  <si>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</si>
  <si>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</si>
  <si>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</si>
  <si>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</si>
  <si>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</si>
  <si>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</si>
  <si>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</si>
  <si>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</si>
  <si>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</si>
  <si>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</si>
  <si>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</si>
  <si>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</si>
  <si>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</si>
  <si>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</si>
  <si>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</si>
  <si>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</si>
  <si>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</si>
  <si>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</si>
  <si>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</si>
  <si>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</si>
  <si>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</si>
  <si>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</si>
  <si>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</si>
  <si>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</si>
  <si>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</si>
  <si>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</si>
  <si>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</si>
  <si>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</si>
  <si>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</si>
  <si>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</si>
  <si>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</si>
  <si>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</si>
  <si>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</si>
  <si>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</si>
  <si>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</si>
  <si>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</si>
  <si>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</si>
  <si>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</si>
  <si>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</si>
  <si>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</si>
  <si>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</si>
  <si>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</si>
  <si>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</si>
  <si>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</si>
  <si>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</si>
  <si>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</si>
  <si>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</si>
  <si>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</si>
  <si>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</si>
  <si>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</si>
  <si>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</si>
  <si>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</si>
  <si>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</si>
  <si>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</si>
  <si>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</si>
  <si>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</si>
  <si>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</si>
  <si>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</si>
  <si>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</si>
  <si>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</si>
  <si>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</si>
  <si>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</si>
  <si>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</si>
  <si>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</si>
  <si>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</si>
  <si>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</si>
  <si>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</si>
  <si>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</si>
  <si>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</si>
  <si>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</si>
  <si>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</si>
  <si>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</si>
  <si>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</si>
  <si>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</si>
  <si>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</si>
  <si>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</si>
  <si>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</si>
  <si>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</si>
  <si>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</si>
  <si>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</si>
  <si>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</si>
  <si>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</si>
  <si>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</si>
  <si>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</si>
  <si>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</si>
  <si>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</si>
  <si>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</si>
  <si>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</si>
  <si>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</si>
  <si>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</si>
  <si>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</si>
  <si>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</si>
  <si>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</si>
  <si>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</si>
  <si>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</si>
  <si>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</si>
  <si>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</si>
  <si>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</si>
  <si>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</si>
  <si>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</si>
  <si>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</si>
  <si>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</si>
  <si>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</si>
  <si>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</si>
  <si>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</si>
  <si>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</si>
  <si>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</si>
  <si>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</si>
  <si>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</si>
  <si>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</si>
  <si>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</si>
  <si>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</si>
  <si>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</si>
  <si>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</si>
  <si>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</si>
  <si>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</si>
  <si>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</si>
  <si>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</si>
  <si>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</si>
  <si>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</si>
  <si>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</si>
  <si>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</si>
  <si>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</si>
  <si>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</si>
  <si>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</si>
  <si>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</si>
  <si>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</si>
  <si>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</si>
  <si>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</si>
  <si>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</si>
  <si>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</si>
  <si>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</si>
  <si>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</si>
  <si>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</si>
  <si>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</si>
  <si>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</si>
  <si>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</si>
  <si>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</si>
  <si>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</si>
  <si>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</si>
  <si>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</si>
  <si>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</si>
  <si>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</si>
  <si>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</si>
  <si>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</si>
  <si>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</si>
  <si>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</si>
  <si>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</si>
  <si>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</si>
  <si>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</si>
  <si>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</si>
  <si>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</si>
  <si>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</si>
  <si>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</si>
  <si>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</si>
  <si>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</si>
  <si>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</si>
  <si>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</si>
  <si>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</si>
  <si>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</si>
  <si>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</si>
  <si>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</si>
  <si>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</si>
  <si>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</si>
  <si>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</si>
  <si>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</si>
  <si>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</si>
  <si>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</si>
  <si>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</si>
  <si>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</si>
  <si>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</si>
  <si>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</si>
  <si>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</si>
  <si>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</si>
  <si>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</si>
  <si>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</si>
  <si>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</si>
  <si>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</si>
  <si>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</si>
  <si>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</si>
  <si>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</si>
  <si>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</si>
  <si>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</si>
  <si>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</si>
  <si>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</si>
  <si>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</si>
  <si>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</si>
  <si>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</si>
  <si>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</si>
  <si>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</si>
  <si>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</si>
  <si>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</si>
  <si>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</si>
  <si>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</si>
  <si>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</si>
  <si>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</si>
  <si>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</si>
  <si>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</si>
  <si>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</si>
  <si>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</si>
  <si>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</si>
  <si>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</si>
  <si>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</si>
  <si>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</si>
  <si>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</si>
  <si>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</si>
  <si>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</si>
  <si>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</si>
  <si>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</si>
  <si>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</si>
  <si>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</si>
  <si>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</si>
  <si>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</si>
  <si>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</si>
  <si>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</si>
  <si>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</si>
  <si>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</si>
  <si>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</si>
  <si>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</si>
  <si>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</si>
  <si>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</si>
  <si>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</si>
  <si>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</si>
  <si>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</si>
  <si>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</si>
  <si>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</si>
  <si>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</si>
  <si>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</si>
  <si>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</si>
  <si>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</si>
  <si>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</si>
  <si>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</si>
  <si>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</si>
  <si>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</si>
  <si>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</si>
  <si>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</si>
  <si>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</si>
  <si>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</si>
  <si>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</si>
  <si>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</si>
  <si>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</si>
  <si>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</si>
  <si>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</si>
  <si>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</si>
  <si>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</si>
  <si>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</si>
  <si>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</si>
  <si>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</si>
  <si>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</si>
  <si>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</si>
  <si>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</si>
  <si>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</si>
  <si>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</si>
  <si>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</si>
  <si>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</si>
  <si>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</si>
  <si>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</si>
  <si>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</si>
  <si>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</si>
  <si>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</si>
  <si>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</si>
  <si>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</si>
  <si>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</si>
  <si>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</si>
  <si>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</si>
  <si>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</si>
  <si>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</si>
  <si>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</si>
  <si>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</si>
  <si>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</si>
  <si>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</si>
  <si>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</si>
  <si>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</si>
  <si>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</si>
  <si>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</si>
  <si>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</si>
  <si>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</si>
  <si>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</si>
  <si>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</si>
  <si>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</si>
  <si>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</si>
  <si>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</si>
  <si>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</si>
  <si>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</si>
  <si>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</si>
  <si>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</si>
  <si>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</si>
  <si>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</si>
  <si>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</si>
  <si>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</si>
  <si>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</si>
  <si>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</si>
  <si>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</si>
  <si>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</si>
  <si>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</si>
  <si>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</si>
  <si>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</si>
  <si>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</si>
  <si>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</si>
  <si>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</si>
  <si>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</si>
  <si>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</si>
  <si>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</si>
  <si>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</si>
  <si>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</si>
  <si>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</si>
  <si>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</si>
  <si>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</si>
  <si>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</si>
  <si>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</si>
  <si>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</si>
  <si>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</si>
  <si>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</si>
  <si>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</si>
  <si>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</si>
  <si>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</si>
  <si>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</si>
  <si>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</si>
  <si>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</si>
  <si>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</si>
  <si>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</si>
  <si>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</si>
  <si>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</si>
  <si>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</si>
  <si>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</si>
  <si>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</si>
  <si>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</si>
  <si>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</si>
  <si>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</si>
  <si>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</si>
  <si>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</si>
  <si>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</si>
  <si>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</si>
  <si>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</si>
  <si>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</si>
  <si>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</si>
  <si>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</si>
  <si>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</si>
  <si>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</si>
  <si>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</si>
  <si>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</si>
  <si>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</si>
  <si>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</si>
  <si>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</si>
  <si>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</si>
  <si>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</si>
  <si>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</si>
  <si>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</si>
  <si>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</si>
  <si>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</si>
  <si>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</si>
  <si>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</si>
  <si>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</si>
  <si>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</si>
  <si>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</si>
  <si>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</si>
  <si>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</si>
  <si>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</si>
  <si>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</si>
  <si>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</si>
  <si>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</si>
  <si>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</si>
  <si>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</si>
  <si>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</si>
  <si>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</si>
  <si>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</si>
  <si>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</si>
  <si>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</si>
  <si>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</si>
  <si>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</si>
  <si>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</si>
  <si>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</si>
  <si>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</si>
  <si>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</si>
  <si>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</si>
  <si>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</si>
  <si>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</si>
  <si>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</si>
  <si>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</si>
  <si>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</si>
  <si>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</si>
  <si>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</si>
  <si>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</si>
  <si>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</si>
  <si>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</si>
  <si>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</si>
  <si>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</si>
  <si>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</si>
  <si>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</si>
  <si>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</si>
  <si>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</si>
  <si>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</si>
  <si>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</si>
  <si>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</si>
  <si>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</si>
  <si>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</si>
  <si>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</si>
  <si>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</si>
  <si>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</si>
  <si>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</si>
  <si>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</si>
  <si>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</si>
  <si>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</si>
  <si>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</si>
  <si>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</si>
  <si>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</si>
  <si>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</si>
  <si>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</si>
  <si>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</si>
  <si>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</si>
  <si>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</si>
  <si>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</si>
  <si>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</si>
  <si>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</si>
  <si>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</si>
  <si>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</si>
  <si>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</si>
  <si>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</si>
  <si>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</si>
  <si>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Циљана вредност у 2024. години</t>
  </si>
  <si>
    <t>Вредност у 2024. години</t>
  </si>
  <si>
    <t>Циљана вредност у 2025. години</t>
  </si>
  <si>
    <t>Вредност у 2025. години</t>
  </si>
  <si>
    <t>Нераспоређени вишак прихода и примања из ранијих година</t>
  </si>
  <si>
    <t>Неутрошена средства донација, помоћи и трансфера из ранијих година</t>
  </si>
  <si>
    <t>Неутрошена средства трансфера од других нивоа власти</t>
  </si>
  <si>
    <t>17</t>
  </si>
  <si>
    <t>Општи приходи и примања буџета</t>
  </si>
  <si>
    <t>Вредност у базној години (2022)</t>
  </si>
  <si>
    <t>Очекивана вредност у 2023. години</t>
  </si>
  <si>
    <t>Циљана вредност у 2026. години</t>
  </si>
  <si>
    <t>Вредност у 2026. години</t>
  </si>
  <si>
    <t>Укупно (2024-2026)</t>
  </si>
  <si>
    <t xml:space="preserve"> - У колонама које се односе на циљане вредности за 2024., 2025. и 2026.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</si>
  <si>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2023.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2024. годину нису познате вредности индикатора које ће бити коначно остварене до краја текуће 2023. године, у ову колону уносе се планиране/очекиване вредности индикатора. Уколико се у циклусу припреме буџета за 2024. годину користи исти индикатор који је коришћен и у циклусу за 2023. годину, у ову колону уноси се вредност индикатора која је исказана као пројекција за 2023.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2023. године.</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</si>
  <si>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(2022)“ односи се на вредност прихода/расхода из последњег завршног рачуна буџетског корисника. За буџетску кампању 2024. то је завршни рачун из 2022. године. У наредним буџетским циклусима, корисници коригују године у складу са буџетском кампањом која је у току;      </t>
  </si>
  <si>
    <t xml:space="preserve"> - наслов колоне "Очекивана вредност у 2022.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2023. то је Одлука о буџету или Одлука о последњем ребалансу за 2022. годину у тренутку почетка припреме буџета за 2023. годину. </t>
  </si>
  <si>
    <t xml:space="preserve"> - наслов колоне "Вредност у базној години (2022)" односи се на иницијалну референтну вредност индикатора у односу на коју настојимо да пратимо промене током времена (у буџетском циклусу за 2024. годину то ће бити 2022. година, кроз наредне буџетске циклусе ће бити расположиве вредности са краја 2023/2024/итд.). За буџетску кампању 2024., као иницијалну референтну вредност у овој колони треба унети вредност према расположивим подацима за крај 2022. године тј. из завршног рачуна. Уколико нису познати подаци о вредности индикатора за крај 2022. године, унети вредност индикатора из периода који претходи крају 2022. године и за који су подаци доступни (нпр. средина 2022. године, крај 2021. године и сл.)</t>
  </si>
  <si>
    <t>Програм 9.  Основно образовање</t>
  </si>
  <si>
    <t xml:space="preserve">2003-0001  Реализација делатности основног образовања </t>
  </si>
  <si>
    <t>912 - Основно образовање</t>
  </si>
  <si>
    <t>ОСНОВНА ШКОЛА АЦА АЛЕКСИЋ</t>
  </si>
  <si>
    <t xml:space="preserve">Успостављање ефикасног основног система образовања и васпитања који пружа пун интелектуелни, емоционални, социјални, морални и физички развој ученика, у складу са његовим узрастом, развојним потребама и интересовањима </t>
  </si>
  <si>
    <t>Закон о основама система образовања и васпитања, Закон о основном образовању и васпитању, Правилник о критеријумима и стандардима за финансирање установе која обавља делатност основног образовања и васпитања, Правилник о мерама, начину и поступку заштите и безбедности ученика за време боравка у школи и свих активности које организује ОШ "Аца Алексић" Александровац</t>
  </si>
  <si>
    <t>Основно образовање и васпитање је обавезно и основни задатак школе је да омогући квалитетно образовање и васпитање за свако дете и ученика, под једнаким условима. Да би се ово реализовало, у буџету Општине неопходно је обезбедити средства која, према Закону о основама система образовања и васпитања, сноси окална самоуправа - стални трошкови, трошкови путовања, јубиларне награде и помоћи, стручно усавршавање, материјал, текуће одржавање, капитално одржавање и сл.</t>
  </si>
  <si>
    <t>ОСНОВНА ШКОЛА "АЦА АЛЕКСИЋ"</t>
  </si>
  <si>
    <t>БОЈАН МИЛЕТАКОВИЋ</t>
  </si>
  <si>
    <t>Унапређење квалитета образовања и васпитања у основним школама</t>
  </si>
  <si>
    <t>Број ученика који похађају ваннаставне активности/у односу на укупан број ученика</t>
  </si>
  <si>
    <t>Број деце која се образују по ИОП3</t>
  </si>
  <si>
    <t>Број талентоване деце подржане од стране града/општине у односу на укупан број деце у школама</t>
  </si>
  <si>
    <t>632/789</t>
  </si>
  <si>
    <t>650/777</t>
  </si>
  <si>
    <t>0</t>
  </si>
  <si>
    <t>2</t>
  </si>
  <si>
    <t>3</t>
  </si>
  <si>
    <t>23/789</t>
  </si>
  <si>
    <t>30/777</t>
  </si>
  <si>
    <t xml:space="preserve"> Извештаји о пројекту Обогаћеног једносменског рада</t>
  </si>
  <si>
    <t>Годишњи извештаји о раду школе</t>
  </si>
  <si>
    <t>Спискови деце које су добила награде</t>
  </si>
  <si>
    <t>Обезбеђени прописани услови за васпитно-образовни рад са децом у основним школама</t>
  </si>
  <si>
    <t>Просечан број ученика по одељењу (разврстани по полу)</t>
  </si>
  <si>
    <t>Проценат школа у којима је надлежна инспекција (санитарна за хигијену, грађевинска за грађевинске услове и инспрекција заштите која котролише безбедност и здравље на раду) констатовала неиспуњење основних критериијума</t>
  </si>
  <si>
    <t>7 дечаци/8  девојчице</t>
  </si>
  <si>
    <t>6,68 дечаци/6,95 девојчице</t>
  </si>
  <si>
    <t>0/14</t>
  </si>
  <si>
    <t>0/13</t>
  </si>
  <si>
    <t>Број деце по одељењима из годишњег програма</t>
  </si>
  <si>
    <t>Записници контроле надлежних инспекцијских органа</t>
  </si>
  <si>
    <t>Образовање</t>
  </si>
  <si>
    <t>Доступност основног образовања свој деци са територије града/општине у складу са прописаним стандардима.</t>
  </si>
  <si>
    <t>У буџету јединице локалне самоуправе за делатност основног образовања обезбеђују се средства за стручно усавршавање, јубиларне награде и помоћ запосленима, превоз ученика и запослених, капиталне издатке и друге текуће расходе. Основно образовање укључује активности којима се обезбеђује да ученици стекну знања, вештине и вредносне ставове који ће допринети њиховом развоју и успеху, развоју и успеху њихових породица, заједнице и друштва у целини.</t>
  </si>
  <si>
    <t>Унапређење доступности основног образовања деци из осетљивих група</t>
  </si>
  <si>
    <t>Проценат деце која се школују у редовним основним школама на основу индивидуалног образовног плана (ИОП2) у односу на укупан број деце одговарајуће старосне групе</t>
  </si>
  <si>
    <t>0,03%</t>
  </si>
  <si>
    <t>0,02</t>
  </si>
  <si>
    <t>Извештај Тима за инклузију и извештаји психолошко-педагошке службе</t>
  </si>
  <si>
    <t>Број објеката који су прилагодили простор за децу са инвалидитетом у односу на укупан број објеката основних школа</t>
  </si>
  <si>
    <t>2/14</t>
  </si>
  <si>
    <t>3/13</t>
  </si>
  <si>
    <t>4/13</t>
  </si>
  <si>
    <t>Извештај о  годишњем радуушколе , планови о уређењу школских објекта у оквиру развојног плана општине Александровац</t>
  </si>
  <si>
    <t>Унапређен квалитет основног образовања</t>
  </si>
  <si>
    <t>Просечан број поена на матурском испиту (математика/српски/ општи)</t>
  </si>
  <si>
    <t>9,68</t>
  </si>
  <si>
    <t>9,03</t>
  </si>
  <si>
    <t>Резултати завршног испита</t>
  </si>
  <si>
    <t>Проценат ученика који је учествовао на републичким такмичењима</t>
  </si>
  <si>
    <t>0,002</t>
  </si>
  <si>
    <t>0,001</t>
  </si>
  <si>
    <t>0,004</t>
  </si>
  <si>
    <t>Извештај педагога Манасије Здравковић . Извештаји о постигнућима стручних служби</t>
  </si>
  <si>
    <t>700/777</t>
  </si>
  <si>
    <t>50/777</t>
  </si>
  <si>
    <t>Реализација делатности образовања</t>
  </si>
  <si>
    <t>Бојан</t>
  </si>
  <si>
    <t>19.03.2024</t>
  </si>
  <si>
    <t>Милетаковић</t>
  </si>
  <si>
    <t xml:space="preserve"> ФИНАНСИЈСКИ</t>
  </si>
  <si>
    <t>ПЛАН</t>
  </si>
  <si>
    <t xml:space="preserve">ОДЛУКА </t>
  </si>
  <si>
    <t>БР.020-349//2024-01</t>
  </si>
  <si>
    <t>ОД 14.03.2024</t>
  </si>
  <si>
    <t>УСАГЛАШЕН</t>
  </si>
</sst>
</file>

<file path=xl/styles.xml><?xml version="1.0" encoding="utf-8"?>
<styleSheet xmlns="http://schemas.openxmlformats.org/spreadsheetml/2006/main">
  <numFmts count="4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_-;\-* #,##0_-;_-* &quot;-&quot;_-;_-@_-"/>
    <numFmt numFmtId="170" formatCode="_-* #,##0.00\ &quot;RSD&quot;_-;\-* #,##0.00\ &quot;RSD&quot;_-;_-* &quot;-&quot;??\ &quot;RSD&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 _R_S_D_-;\-* #,##0\ _R_S_D_-;_-* &quot;-&quot;\ _R_S_D_-;_-@_-"/>
    <numFmt numFmtId="187" formatCode="_-* #,##0.00\ _R_S_D_-;\-* #,##0.00\ _R_S_D_-;_-* &quot;-&quot;??\ _R_S_D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_-* #,##0.00\ _d_i_n_._-;\-* #,##0.00\ _d_i_n_._-;_-* &quot;-&quot;??\ _d_i_n_._-;_-@_-"/>
    <numFmt numFmtId="195" formatCode="_(* #,##0.00_);_(* \(#,##0.00\);_(* \-??_);_(@_)"/>
    <numFmt numFmtId="196" formatCode="[$-409]dddd\,\ mmmm\ dd\,\ yyyy"/>
    <numFmt numFmtId="197" formatCode="[$-409]h:mm:ss\ AM/PM"/>
  </numFmts>
  <fonts count="59">
    <font>
      <sz val="11"/>
      <color theme="1"/>
      <name val="Calibri"/>
      <family val="2"/>
    </font>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9.9"/>
      <color indexed="36"/>
      <name val="Calibri"/>
      <family val="2"/>
    </font>
    <font>
      <u val="single"/>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medium"/>
      <right>
        <color indexed="63"/>
      </right>
      <top style="thin"/>
      <bottom style="thin"/>
    </border>
    <border>
      <left style="thin"/>
      <right>
        <color indexed="63"/>
      </right>
      <top style="thin"/>
      <bottom>
        <color indexed="63"/>
      </bottom>
    </border>
    <border>
      <left style="thin"/>
      <right style="thin"/>
      <top style="thin"/>
      <bottom style="double"/>
    </border>
    <border>
      <left style="thin"/>
      <right/>
      <top/>
      <bottom/>
    </border>
    <border>
      <left/>
      <right style="thin"/>
      <top/>
      <bottom/>
    </border>
    <border>
      <left style="thin"/>
      <right/>
      <top/>
      <bottom style="thin"/>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style="medium"/>
      <top style="medium"/>
      <bottom style="thin"/>
    </border>
    <border>
      <left>
        <color indexed="63"/>
      </left>
      <right style="double"/>
      <top style="double"/>
      <bottom style="double"/>
    </border>
  </borders>
  <cellStyleXfs count="12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40" fillId="24" borderId="0" applyNumberFormat="0" applyBorder="0" applyAlignment="0" applyProtection="0"/>
    <xf numFmtId="0" fontId="13" fillId="25" borderId="0" applyNumberFormat="0" applyBorder="0" applyAlignment="0" applyProtection="0"/>
    <xf numFmtId="0" fontId="40" fillId="26" borderId="0" applyNumberFormat="0" applyBorder="0" applyAlignment="0" applyProtection="0"/>
    <xf numFmtId="0" fontId="13" fillId="17" borderId="0" applyNumberFormat="0" applyBorder="0" applyAlignment="0" applyProtection="0"/>
    <xf numFmtId="0" fontId="40" fillId="27" borderId="0" applyNumberFormat="0" applyBorder="0" applyAlignment="0" applyProtection="0"/>
    <xf numFmtId="0" fontId="13" fillId="19" borderId="0" applyNumberFormat="0" applyBorder="0" applyAlignment="0" applyProtection="0"/>
    <xf numFmtId="0" fontId="40" fillId="28" borderId="0" applyNumberFormat="0" applyBorder="0" applyAlignment="0" applyProtection="0"/>
    <xf numFmtId="0" fontId="13" fillId="29" borderId="0" applyNumberFormat="0" applyBorder="0" applyAlignment="0" applyProtection="0"/>
    <xf numFmtId="0" fontId="40" fillId="30" borderId="0" applyNumberFormat="0" applyBorder="0" applyAlignment="0" applyProtection="0"/>
    <xf numFmtId="0" fontId="13" fillId="31" borderId="0" applyNumberFormat="0" applyBorder="0" applyAlignment="0" applyProtection="0"/>
    <xf numFmtId="0" fontId="40" fillId="32" borderId="0" applyNumberFormat="0" applyBorder="0" applyAlignment="0" applyProtection="0"/>
    <xf numFmtId="0" fontId="13" fillId="33" borderId="0" applyNumberFormat="0" applyBorder="0" applyAlignment="0" applyProtection="0"/>
    <xf numFmtId="0" fontId="40" fillId="34" borderId="0" applyNumberFormat="0" applyBorder="0" applyAlignment="0" applyProtection="0"/>
    <xf numFmtId="0" fontId="13" fillId="35" borderId="0" applyNumberFormat="0" applyBorder="0" applyAlignment="0" applyProtection="0"/>
    <xf numFmtId="0" fontId="40" fillId="36" borderId="0" applyNumberFormat="0" applyBorder="0" applyAlignment="0" applyProtection="0"/>
    <xf numFmtId="0" fontId="13" fillId="37" borderId="0" applyNumberFormat="0" applyBorder="0" applyAlignment="0" applyProtection="0"/>
    <xf numFmtId="0" fontId="40" fillId="38" borderId="0" applyNumberFormat="0" applyBorder="0" applyAlignment="0" applyProtection="0"/>
    <xf numFmtId="0" fontId="13" fillId="39" borderId="0" applyNumberFormat="0" applyBorder="0" applyAlignment="0" applyProtection="0"/>
    <xf numFmtId="0" fontId="40" fillId="40" borderId="0" applyNumberFormat="0" applyBorder="0" applyAlignment="0" applyProtection="0"/>
    <xf numFmtId="0" fontId="13" fillId="29" borderId="0" applyNumberFormat="0" applyBorder="0" applyAlignment="0" applyProtection="0"/>
    <xf numFmtId="0" fontId="40" fillId="41" borderId="0" applyNumberFormat="0" applyBorder="0" applyAlignment="0" applyProtection="0"/>
    <xf numFmtId="0" fontId="13" fillId="31" borderId="0" applyNumberFormat="0" applyBorder="0" applyAlignment="0" applyProtection="0"/>
    <xf numFmtId="0" fontId="40" fillId="42" borderId="0" applyNumberFormat="0" applyBorder="0" applyAlignment="0" applyProtection="0"/>
    <xf numFmtId="0" fontId="13" fillId="43" borderId="0" applyNumberFormat="0" applyBorder="0" applyAlignment="0" applyProtection="0"/>
    <xf numFmtId="0" fontId="41" fillId="44" borderId="0" applyNumberFormat="0" applyBorder="0" applyAlignment="0" applyProtection="0"/>
    <xf numFmtId="0" fontId="14" fillId="5" borderId="0" applyNumberFormat="0" applyBorder="0" applyAlignment="0" applyProtection="0"/>
    <xf numFmtId="0" fontId="42" fillId="45" borderId="1" applyNumberFormat="0" applyAlignment="0" applyProtection="0"/>
    <xf numFmtId="0" fontId="15" fillId="46" borderId="2" applyNumberFormat="0" applyAlignment="0" applyProtection="0"/>
    <xf numFmtId="0" fontId="15" fillId="46" borderId="2" applyNumberFormat="0" applyAlignment="0" applyProtection="0"/>
    <xf numFmtId="0" fontId="43" fillId="47" borderId="3" applyNumberFormat="0" applyAlignment="0" applyProtection="0"/>
    <xf numFmtId="0" fontId="16" fillId="48" borderId="4"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95" fontId="12" fillId="0" borderId="0" applyFill="0" applyBorder="0" applyAlignment="0" applyProtection="0"/>
    <xf numFmtId="185" fontId="1" fillId="0" borderId="0" applyFont="0" applyFill="0" applyBorder="0" applyAlignment="0" applyProtection="0"/>
    <xf numFmtId="194"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4" fillId="0" borderId="0" applyNumberFormat="0" applyFill="0" applyBorder="0" applyAlignment="0" applyProtection="0"/>
    <xf numFmtId="0" fontId="17" fillId="0" borderId="0" applyNumberFormat="0" applyFill="0" applyBorder="0" applyAlignment="0" applyProtection="0"/>
    <xf numFmtId="0" fontId="38" fillId="0" borderId="0" applyNumberFormat="0" applyFill="0" applyBorder="0" applyAlignment="0" applyProtection="0"/>
    <xf numFmtId="0" fontId="45" fillId="49" borderId="0" applyNumberFormat="0" applyBorder="0" applyAlignment="0" applyProtection="0"/>
    <xf numFmtId="0" fontId="18" fillId="7" borderId="0" applyNumberFormat="0" applyBorder="0" applyAlignment="0" applyProtection="0"/>
    <xf numFmtId="0" fontId="46" fillId="0" borderId="5" applyNumberFormat="0" applyFill="0" applyAlignment="0" applyProtection="0"/>
    <xf numFmtId="0" fontId="19" fillId="0" borderId="6" applyNumberFormat="0" applyFill="0" applyAlignment="0" applyProtection="0"/>
    <xf numFmtId="0" fontId="47" fillId="0" borderId="7" applyNumberFormat="0" applyFill="0" applyAlignment="0" applyProtection="0"/>
    <xf numFmtId="0" fontId="20" fillId="0" borderId="8" applyNumberFormat="0" applyFill="0" applyAlignment="0" applyProtection="0"/>
    <xf numFmtId="0" fontId="48" fillId="0" borderId="9" applyNumberFormat="0" applyFill="0" applyAlignment="0" applyProtection="0"/>
    <xf numFmtId="0" fontId="21" fillId="0" borderId="10" applyNumberFormat="0" applyFill="0" applyAlignment="0" applyProtection="0"/>
    <xf numFmtId="0" fontId="48" fillId="0" borderId="0" applyNumberFormat="0" applyFill="0" applyBorder="0" applyAlignment="0" applyProtection="0"/>
    <xf numFmtId="0" fontId="21" fillId="0" borderId="0" applyNumberFormat="0" applyFill="0" applyBorder="0" applyAlignment="0" applyProtection="0"/>
    <xf numFmtId="0" fontId="49" fillId="0" borderId="0" applyNumberFormat="0" applyFill="0" applyBorder="0" applyAlignment="0" applyProtection="0"/>
    <xf numFmtId="0" fontId="50" fillId="50" borderId="1" applyNumberFormat="0" applyAlignment="0" applyProtection="0"/>
    <xf numFmtId="0" fontId="22" fillId="13" borderId="2" applyNumberFormat="0" applyAlignment="0" applyProtection="0"/>
    <xf numFmtId="0" fontId="22" fillId="13" borderId="2" applyNumberFormat="0" applyAlignment="0" applyProtection="0"/>
    <xf numFmtId="0" fontId="51" fillId="0" borderId="11" applyNumberFormat="0" applyFill="0" applyAlignment="0" applyProtection="0"/>
    <xf numFmtId="0" fontId="23" fillId="0" borderId="12" applyNumberFormat="0" applyFill="0" applyAlignment="0" applyProtection="0"/>
    <xf numFmtId="0" fontId="52" fillId="51" borderId="0" applyNumberFormat="0" applyBorder="0" applyAlignment="0" applyProtection="0"/>
    <xf numFmtId="0" fontId="24" fillId="52" borderId="0" applyNumberFormat="0" applyBorder="0" applyAlignment="0" applyProtection="0"/>
    <xf numFmtId="0" fontId="1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53" borderId="13" applyNumberFormat="0" applyFont="0" applyAlignment="0" applyProtection="0"/>
    <xf numFmtId="0" fontId="12" fillId="54" borderId="14" applyNumberFormat="0" applyAlignment="0" applyProtection="0"/>
    <xf numFmtId="0" fontId="12" fillId="54" borderId="14" applyNumberFormat="0" applyAlignment="0" applyProtection="0"/>
    <xf numFmtId="0" fontId="53"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1" fillId="0" borderId="0" applyFont="0" applyFill="0" applyBorder="0" applyAlignment="0" applyProtection="0"/>
    <xf numFmtId="9" fontId="12"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4" fillId="0" borderId="0" applyNumberFormat="0" applyFill="0" applyBorder="0" applyAlignment="0" applyProtection="0"/>
    <xf numFmtId="0" fontId="26" fillId="0" borderId="0" applyNumberFormat="0" applyFill="0" applyBorder="0" applyAlignment="0" applyProtection="0"/>
    <xf numFmtId="0" fontId="55" fillId="0" borderId="17" applyNumberFormat="0" applyFill="0" applyAlignment="0" applyProtection="0"/>
    <xf numFmtId="0" fontId="2" fillId="0" borderId="18" applyNumberFormat="0" applyFill="0" applyAlignment="0" applyProtection="0"/>
    <xf numFmtId="0" fontId="2" fillId="0" borderId="18" applyNumberFormat="0" applyFill="0" applyAlignment="0" applyProtection="0"/>
    <xf numFmtId="0" fontId="56" fillId="0" borderId="0" applyNumberFormat="0" applyFill="0" applyBorder="0" applyAlignment="0" applyProtection="0"/>
    <xf numFmtId="0" fontId="27" fillId="0" borderId="0" applyNumberFormat="0" applyFill="0" applyBorder="0" applyAlignment="0" applyProtection="0"/>
  </cellStyleXfs>
  <cellXfs count="458">
    <xf numFmtId="0" fontId="0" fillId="0" borderId="0" xfId="0" applyFont="1"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9" xfId="0" applyFont="1" applyBorder="1" applyAlignment="1" applyProtection="1">
      <alignment horizontal="center" vertical="center"/>
      <protection locked="0"/>
    </xf>
    <xf numFmtId="0" fontId="3" fillId="0" borderId="0" xfId="0" applyFont="1" applyAlignment="1" applyProtection="1">
      <alignment vertical="center"/>
      <protection locked="0"/>
    </xf>
    <xf numFmtId="49" fontId="3" fillId="0" borderId="0" xfId="0" applyNumberFormat="1" applyFont="1" applyBorder="1" applyAlignment="1" applyProtection="1">
      <alignment horizontal="center" vertical="center"/>
      <protection/>
    </xf>
    <xf numFmtId="0" fontId="3" fillId="0" borderId="0"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3" fillId="0" borderId="0" xfId="0" applyFont="1" applyAlignment="1" applyProtection="1">
      <alignment horizontal="center" vertical="center" wrapText="1"/>
      <protection locked="0"/>
    </xf>
    <xf numFmtId="0" fontId="3" fillId="0" borderId="0" xfId="0" applyFont="1" applyBorder="1" applyAlignment="1" applyProtection="1">
      <alignment vertical="center"/>
      <protection locked="0"/>
    </xf>
    <xf numFmtId="0" fontId="3" fillId="0" borderId="20" xfId="0" applyNumberFormat="1" applyFont="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0" fillId="0" borderId="0" xfId="90" applyFont="1" applyAlignment="1" applyProtection="1">
      <alignment vertical="center" wrapText="1"/>
      <protection locked="0"/>
    </xf>
    <xf numFmtId="0" fontId="0" fillId="0" borderId="19" xfId="0" applyFont="1" applyBorder="1" applyAlignment="1" applyProtection="1">
      <alignment vertical="center"/>
      <protection locked="0"/>
    </xf>
    <xf numFmtId="0" fontId="29" fillId="0" borderId="0" xfId="0" applyFont="1" applyFill="1" applyBorder="1" applyAlignment="1" applyProtection="1">
      <alignment horizontal="right" vertical="center"/>
      <protection locked="0"/>
    </xf>
    <xf numFmtId="0" fontId="29" fillId="0" borderId="0" xfId="0" applyFont="1" applyFill="1" applyBorder="1" applyAlignment="1" applyProtection="1">
      <alignment vertical="center"/>
      <protection locked="0"/>
    </xf>
    <xf numFmtId="0" fontId="7" fillId="55" borderId="20" xfId="0" applyFont="1" applyFill="1" applyBorder="1" applyAlignment="1" applyProtection="1">
      <alignment horizontal="center" vertical="center" wrapText="1"/>
      <protection locked="0"/>
    </xf>
    <xf numFmtId="0" fontId="0" fillId="0" borderId="21"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3" fillId="0" borderId="0" xfId="0" applyFont="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0" xfId="107" applyFont="1" applyFill="1" applyBorder="1" applyAlignment="1" applyProtection="1">
      <alignment vertical="center"/>
      <protection/>
    </xf>
    <xf numFmtId="0" fontId="1" fillId="0" borderId="0" xfId="107" applyBorder="1" applyAlignment="1" applyProtection="1">
      <alignment vertical="top" wrapText="1"/>
      <protection/>
    </xf>
    <xf numFmtId="0" fontId="1" fillId="0" borderId="0" xfId="107" applyFill="1" applyBorder="1" applyAlignment="1" applyProtection="1">
      <alignment vertical="top" wrapText="1"/>
      <protection/>
    </xf>
    <xf numFmtId="0" fontId="1" fillId="0" borderId="0" xfId="107" applyFill="1" applyBorder="1" applyAlignment="1" applyProtection="1">
      <alignment/>
      <protection/>
    </xf>
    <xf numFmtId="0" fontId="0" fillId="0" borderId="20" xfId="0" applyNumberFormat="1" applyBorder="1" applyAlignment="1" applyProtection="1">
      <alignment horizontal="center" vertical="center" wrapText="1"/>
      <protection locked="0"/>
    </xf>
    <xf numFmtId="0" fontId="0" fillId="0" borderId="22"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vertical="center"/>
      <protection locked="0"/>
    </xf>
    <xf numFmtId="0" fontId="0" fillId="0" borderId="24"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2" xfId="0" applyFont="1" applyBorder="1" applyAlignment="1" applyProtection="1">
      <alignment horizontal="center" vertical="center"/>
      <protection locked="0"/>
    </xf>
    <xf numFmtId="0" fontId="3" fillId="0" borderId="19" xfId="0" applyFont="1" applyFill="1" applyBorder="1" applyAlignment="1" applyProtection="1">
      <alignment vertical="center"/>
      <protection locked="0"/>
    </xf>
    <xf numFmtId="0" fontId="1" fillId="0" borderId="19" xfId="0" applyNumberFormat="1" applyFont="1" applyFill="1" applyBorder="1" applyAlignment="1" applyProtection="1">
      <alignment horizontal="left" vertical="center" wrapText="1"/>
      <protection locked="0"/>
    </xf>
    <xf numFmtId="0" fontId="3" fillId="0" borderId="19" xfId="0" applyNumberFormat="1" applyFont="1" applyFill="1" applyBorder="1" applyAlignment="1" applyProtection="1">
      <alignment vertical="center" wrapText="1"/>
      <protection locked="0"/>
    </xf>
    <xf numFmtId="0" fontId="3" fillId="0" borderId="23" xfId="0" applyFont="1" applyBorder="1" applyAlignment="1" applyProtection="1">
      <alignment vertical="center" wrapText="1"/>
      <protection locked="0"/>
    </xf>
    <xf numFmtId="0" fontId="0" fillId="0" borderId="22"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19" xfId="0" applyFont="1" applyFill="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2" fillId="0" borderId="25" xfId="0" applyFont="1" applyFill="1" applyBorder="1" applyAlignment="1" applyProtection="1">
      <alignment horizontal="center" vertical="center"/>
      <protection hidden="1"/>
    </xf>
    <xf numFmtId="49" fontId="2" fillId="0" borderId="25" xfId="0" applyNumberFormat="1" applyFont="1" applyFill="1" applyBorder="1" applyAlignment="1" applyProtection="1">
      <alignment horizontal="center" vertical="center"/>
      <protection locked="0"/>
    </xf>
    <xf numFmtId="49" fontId="1" fillId="0" borderId="26" xfId="0" applyNumberFormat="1" applyFont="1" applyFill="1" applyBorder="1" applyAlignment="1" applyProtection="1">
      <alignment horizontal="left" vertical="center"/>
      <protection locked="0"/>
    </xf>
    <xf numFmtId="0" fontId="1" fillId="0" borderId="26" xfId="0" applyFont="1" applyFill="1" applyBorder="1" applyAlignment="1" applyProtection="1">
      <alignment horizontal="left" vertical="center"/>
      <protection locked="0"/>
    </xf>
    <xf numFmtId="0" fontId="0" fillId="0" borderId="19" xfId="0" applyBorder="1" applyAlignment="1" applyProtection="1">
      <alignment vertical="center"/>
      <protection locked="0"/>
    </xf>
    <xf numFmtId="0" fontId="0" fillId="0" borderId="23" xfId="0" applyBorder="1" applyAlignment="1" applyProtection="1">
      <alignment vertical="center"/>
      <protection locked="0"/>
    </xf>
    <xf numFmtId="0" fontId="0" fillId="0" borderId="0" xfId="0" applyBorder="1" applyAlignment="1" applyProtection="1">
      <alignment horizontal="center" vertical="center"/>
      <protection locked="0"/>
    </xf>
    <xf numFmtId="0" fontId="3" fillId="56" borderId="20" xfId="0" applyNumberFormat="1" applyFont="1" applyFill="1" applyBorder="1" applyAlignment="1" applyProtection="1">
      <alignment horizontal="center" vertical="center" wrapText="1"/>
      <protection locked="0"/>
    </xf>
    <xf numFmtId="0" fontId="0" fillId="56" borderId="20" xfId="0" applyNumberFormat="1" applyFill="1" applyBorder="1" applyAlignment="1" applyProtection="1">
      <alignment horizontal="center" vertical="center" wrapText="1"/>
      <protection locked="0"/>
    </xf>
    <xf numFmtId="49" fontId="3" fillId="0" borderId="20" xfId="0" applyNumberFormat="1" applyFont="1" applyBorder="1" applyAlignment="1" applyProtection="1">
      <alignment horizontal="center" vertical="center" wrapText="1"/>
      <protection locked="0"/>
    </xf>
    <xf numFmtId="0" fontId="32" fillId="0" borderId="0" xfId="0" applyFont="1" applyAlignment="1" applyProtection="1">
      <alignment vertical="center" wrapText="1"/>
      <protection locked="0"/>
    </xf>
    <xf numFmtId="0" fontId="1" fillId="0" borderId="20" xfId="107" applyFill="1" applyBorder="1" applyAlignment="1" applyProtection="1">
      <alignment vertical="top" wrapText="1"/>
      <protection/>
    </xf>
    <xf numFmtId="0" fontId="1" fillId="0" borderId="26" xfId="107" applyFont="1" applyFill="1" applyBorder="1" applyAlignment="1" applyProtection="1">
      <alignment vertical="top" wrapText="1" readingOrder="1"/>
      <protection/>
    </xf>
    <xf numFmtId="49" fontId="3" fillId="56" borderId="20" xfId="0" applyNumberFormat="1" applyFont="1" applyFill="1" applyBorder="1" applyAlignment="1" applyProtection="1">
      <alignment horizontal="center" vertical="center" wrapText="1"/>
      <protection locked="0"/>
    </xf>
    <xf numFmtId="49" fontId="3" fillId="0" borderId="20" xfId="115" applyNumberFormat="1" applyFont="1" applyBorder="1" applyAlignment="1" applyProtection="1">
      <alignment horizontal="center" vertical="center" wrapText="1"/>
      <protection locked="0"/>
    </xf>
    <xf numFmtId="49" fontId="3" fillId="56" borderId="20" xfId="0" applyNumberFormat="1" applyFont="1" applyFill="1" applyBorder="1" applyAlignment="1" applyProtection="1">
      <alignment horizontal="center" vertical="center" wrapText="1"/>
      <protection locked="0"/>
    </xf>
    <xf numFmtId="49" fontId="3" fillId="0" borderId="23" xfId="0" applyNumberFormat="1" applyFont="1" applyBorder="1" applyAlignment="1" applyProtection="1">
      <alignment horizontal="center" vertical="center" wrapText="1"/>
      <protection locked="0"/>
    </xf>
    <xf numFmtId="0" fontId="1" fillId="0" borderId="19" xfId="0" applyFont="1" applyBorder="1" applyAlignment="1" applyProtection="1">
      <alignment horizontal="left" vertical="center" wrapText="1"/>
      <protection locked="0"/>
    </xf>
    <xf numFmtId="0" fontId="8" fillId="0" borderId="0" xfId="0" applyFont="1" applyFill="1" applyBorder="1" applyAlignment="1" applyProtection="1">
      <alignment vertical="center" wrapText="1"/>
      <protection locked="0"/>
    </xf>
    <xf numFmtId="0" fontId="34" fillId="0" borderId="0" xfId="0" applyFont="1" applyFill="1" applyBorder="1" applyAlignment="1" applyProtection="1">
      <alignment vertical="center" wrapText="1"/>
      <protection locked="0"/>
    </xf>
    <xf numFmtId="0" fontId="3" fillId="0" borderId="0" xfId="0" applyFont="1" applyFill="1" applyBorder="1" applyAlignment="1" applyProtection="1">
      <alignment vertical="center" wrapText="1"/>
      <protection locked="0"/>
    </xf>
    <xf numFmtId="0" fontId="3" fillId="0" borderId="0" xfId="0" applyFont="1" applyAlignment="1" applyProtection="1">
      <alignment vertical="center" wrapText="1"/>
      <protection locked="0"/>
    </xf>
    <xf numFmtId="0" fontId="7" fillId="55" borderId="20"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7" fillId="0" borderId="20" xfId="0" applyFont="1" applyFill="1" applyBorder="1" applyAlignment="1" applyProtection="1">
      <alignment horizontal="center" vertical="center" wrapText="1"/>
      <protection/>
    </xf>
    <xf numFmtId="0" fontId="7" fillId="0" borderId="29" xfId="0" applyFont="1" applyFill="1" applyBorder="1" applyAlignment="1" applyProtection="1">
      <alignment horizontal="center" vertical="center" wrapText="1"/>
      <protection/>
    </xf>
    <xf numFmtId="0" fontId="7" fillId="0" borderId="27" xfId="0" applyFont="1" applyFill="1" applyBorder="1" applyAlignment="1" applyProtection="1">
      <alignment horizontal="center" vertical="center" wrapText="1"/>
      <protection/>
    </xf>
    <xf numFmtId="0" fontId="7" fillId="0" borderId="28"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0" fontId="35" fillId="57" borderId="27" xfId="106" applyNumberFormat="1" applyFont="1" applyFill="1" applyBorder="1" applyAlignment="1" applyProtection="1" quotePrefix="1">
      <alignment horizontal="center" vertical="center"/>
      <protection hidden="1"/>
    </xf>
    <xf numFmtId="0" fontId="35" fillId="57" borderId="20" xfId="106" applyNumberFormat="1" applyFont="1" applyFill="1" applyBorder="1" applyAlignment="1" applyProtection="1" quotePrefix="1">
      <alignment horizontal="center" vertical="center"/>
      <protection hidden="1"/>
    </xf>
    <xf numFmtId="0" fontId="35" fillId="57" borderId="28" xfId="106" applyFont="1" applyFill="1" applyBorder="1" applyAlignment="1" applyProtection="1">
      <alignment vertical="center" wrapText="1"/>
      <protection hidden="1"/>
    </xf>
    <xf numFmtId="3" fontId="35" fillId="57" borderId="27" xfId="106" applyNumberFormat="1" applyFont="1" applyFill="1" applyBorder="1" applyAlignment="1" applyProtection="1" quotePrefix="1">
      <alignment horizontal="right" vertical="center"/>
      <protection hidden="1"/>
    </xf>
    <xf numFmtId="3" fontId="35" fillId="57" borderId="30"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hidden="1"/>
    </xf>
    <xf numFmtId="0" fontId="35" fillId="55" borderId="20" xfId="106" applyNumberFormat="1" applyFont="1" applyFill="1" applyBorder="1" applyAlignment="1" applyProtection="1" quotePrefix="1">
      <alignment horizontal="center" vertical="center"/>
      <protection hidden="1"/>
    </xf>
    <xf numFmtId="0" fontId="35" fillId="55" borderId="28" xfId="106" applyFont="1" applyFill="1" applyBorder="1" applyAlignment="1" applyProtection="1">
      <alignment vertical="center" wrapText="1"/>
      <protection hidden="1"/>
    </xf>
    <xf numFmtId="3" fontId="35" fillId="55" borderId="27" xfId="106" applyNumberFormat="1" applyFont="1" applyFill="1" applyBorder="1" applyAlignment="1" applyProtection="1" quotePrefix="1">
      <alignment horizontal="right" vertical="center"/>
      <protection hidden="1"/>
    </xf>
    <xf numFmtId="3" fontId="35" fillId="55" borderId="28" xfId="106" applyNumberFormat="1" applyFont="1" applyFill="1" applyBorder="1" applyAlignment="1" applyProtection="1" quotePrefix="1">
      <alignment horizontal="right" vertical="center"/>
      <protection hidden="1"/>
    </xf>
    <xf numFmtId="3" fontId="35" fillId="55" borderId="30" xfId="106" applyNumberFormat="1" applyFont="1" applyFill="1" applyBorder="1" applyAlignment="1" applyProtection="1" quotePrefix="1">
      <alignment horizontal="right" vertical="center"/>
      <protection hidden="1"/>
    </xf>
    <xf numFmtId="0" fontId="29" fillId="0" borderId="20" xfId="106" applyNumberFormat="1" applyFont="1" applyBorder="1" applyAlignment="1" applyProtection="1" quotePrefix="1">
      <alignment horizontal="center" vertical="center"/>
      <protection hidden="1"/>
    </xf>
    <xf numFmtId="0" fontId="29" fillId="0" borderId="28" xfId="106" applyFont="1" applyBorder="1" applyAlignment="1" applyProtection="1">
      <alignment vertical="center" wrapText="1"/>
      <protection hidden="1"/>
    </xf>
    <xf numFmtId="3" fontId="29" fillId="0" borderId="28" xfId="106" applyNumberFormat="1" applyFont="1" applyBorder="1" applyAlignment="1" applyProtection="1" quotePrefix="1">
      <alignment horizontal="right" vertical="center"/>
      <protection hidden="1"/>
    </xf>
    <xf numFmtId="3" fontId="29" fillId="56" borderId="28" xfId="106" applyNumberFormat="1" applyFont="1" applyFill="1" applyBorder="1" applyAlignment="1" applyProtection="1" quotePrefix="1">
      <alignment horizontal="right" vertical="center"/>
      <protection hidden="1"/>
    </xf>
    <xf numFmtId="0" fontId="35" fillId="55" borderId="31" xfId="106" applyNumberFormat="1" applyFont="1" applyFill="1" applyBorder="1" applyAlignment="1" applyProtection="1" quotePrefix="1">
      <alignment horizontal="center" vertical="center"/>
      <protection hidden="1"/>
    </xf>
    <xf numFmtId="0" fontId="35" fillId="55" borderId="32" xfId="106" applyNumberFormat="1" applyFont="1" applyFill="1" applyBorder="1" applyAlignment="1" applyProtection="1" quotePrefix="1">
      <alignment horizontal="center" vertical="center"/>
      <protection hidden="1"/>
    </xf>
    <xf numFmtId="0" fontId="35" fillId="55" borderId="33" xfId="106" applyFont="1" applyFill="1" applyBorder="1" applyAlignment="1" applyProtection="1">
      <alignment vertical="center" wrapText="1"/>
      <protection hidden="1"/>
    </xf>
    <xf numFmtId="3" fontId="35" fillId="55" borderId="23" xfId="106" applyNumberFormat="1" applyFont="1" applyFill="1" applyBorder="1" applyAlignment="1" applyProtection="1" quotePrefix="1">
      <alignment horizontal="right" vertical="center"/>
      <protection hidden="1"/>
    </xf>
    <xf numFmtId="0" fontId="35" fillId="57" borderId="31" xfId="106" applyNumberFormat="1" applyFont="1" applyFill="1" applyBorder="1" applyAlignment="1" applyProtection="1" quotePrefix="1">
      <alignment horizontal="center" vertical="center"/>
      <protection/>
    </xf>
    <xf numFmtId="0" fontId="35" fillId="57" borderId="32" xfId="106" applyNumberFormat="1" applyFont="1" applyFill="1" applyBorder="1" applyAlignment="1" applyProtection="1" quotePrefix="1">
      <alignment horizontal="center" vertical="center"/>
      <protection/>
    </xf>
    <xf numFmtId="0" fontId="35" fillId="57" borderId="33" xfId="106" applyFont="1" applyFill="1" applyBorder="1" applyAlignment="1" applyProtection="1">
      <alignment vertical="center" wrapText="1"/>
      <protection/>
    </xf>
    <xf numFmtId="3" fontId="35" fillId="57" borderId="24" xfId="106" applyNumberFormat="1" applyFont="1" applyFill="1" applyBorder="1" applyAlignment="1" applyProtection="1" quotePrefix="1">
      <alignment horizontal="right" vertical="center"/>
      <protection hidden="1"/>
    </xf>
    <xf numFmtId="3" fontId="35" fillId="57" borderId="33" xfId="106" applyNumberFormat="1" applyFont="1" applyFill="1" applyBorder="1" applyAlignment="1" applyProtection="1" quotePrefix="1">
      <alignment horizontal="right" vertical="center"/>
      <protection hidden="1"/>
    </xf>
    <xf numFmtId="3" fontId="35" fillId="57" borderId="31" xfId="106" applyNumberFormat="1" applyFont="1" applyFill="1" applyBorder="1" applyAlignment="1" applyProtection="1" quotePrefix="1">
      <alignment horizontal="right" vertical="center"/>
      <protection hidden="1"/>
    </xf>
    <xf numFmtId="0" fontId="35" fillId="55" borderId="27" xfId="106" applyNumberFormat="1" applyFont="1" applyFill="1" applyBorder="1" applyAlignment="1" applyProtection="1" quotePrefix="1">
      <alignment horizontal="center" vertical="center"/>
      <protection/>
    </xf>
    <xf numFmtId="0" fontId="35" fillId="55" borderId="20" xfId="106" applyNumberFormat="1" applyFont="1" applyFill="1" applyBorder="1" applyAlignment="1" applyProtection="1" quotePrefix="1">
      <alignment horizontal="center" vertical="center"/>
      <protection/>
    </xf>
    <xf numFmtId="0" fontId="35" fillId="55" borderId="28" xfId="106" applyFont="1" applyFill="1" applyBorder="1" applyAlignment="1" applyProtection="1">
      <alignment vertical="center" wrapText="1"/>
      <protection/>
    </xf>
    <xf numFmtId="0" fontId="29" fillId="0" borderId="27" xfId="106" applyNumberFormat="1" applyFont="1" applyBorder="1" applyAlignment="1" applyProtection="1" quotePrefix="1">
      <alignment horizontal="center" vertical="center"/>
      <protection/>
    </xf>
    <xf numFmtId="0" fontId="29" fillId="0" borderId="20" xfId="106" applyNumberFormat="1" applyFont="1" applyBorder="1" applyAlignment="1" applyProtection="1" quotePrefix="1">
      <alignment horizontal="center" vertical="center"/>
      <protection/>
    </xf>
    <xf numFmtId="0" fontId="29" fillId="0" borderId="28" xfId="106" applyFont="1" applyBorder="1" applyAlignment="1" applyProtection="1">
      <alignment vertical="center" wrapText="1"/>
      <protection/>
    </xf>
    <xf numFmtId="0" fontId="29" fillId="0" borderId="27" xfId="106" applyNumberFormat="1" applyFont="1" applyBorder="1" applyAlignment="1" applyProtection="1" quotePrefix="1">
      <alignment horizontal="center" vertical="center" shrinkToFit="1"/>
      <protection/>
    </xf>
    <xf numFmtId="0" fontId="29" fillId="0" borderId="20" xfId="106" applyNumberFormat="1" applyFont="1" applyBorder="1" applyAlignment="1" applyProtection="1" quotePrefix="1">
      <alignment horizontal="center" vertical="center" shrinkToFit="1"/>
      <protection/>
    </xf>
    <xf numFmtId="0" fontId="29" fillId="0" borderId="28" xfId="106" applyFont="1" applyBorder="1" applyAlignment="1" applyProtection="1">
      <alignment vertical="center" wrapText="1" shrinkToFit="1"/>
      <protection/>
    </xf>
    <xf numFmtId="0" fontId="35" fillId="55" borderId="28" xfId="106" applyFont="1" applyFill="1" applyBorder="1" applyAlignment="1" applyProtection="1">
      <alignment vertical="center" wrapText="1" shrinkToFit="1"/>
      <protection/>
    </xf>
    <xf numFmtId="3" fontId="29" fillId="0" borderId="23" xfId="106" applyNumberFormat="1" applyFont="1" applyBorder="1" applyAlignment="1" applyProtection="1" quotePrefix="1">
      <alignment horizontal="right" vertical="center"/>
      <protection hidden="1"/>
    </xf>
    <xf numFmtId="0" fontId="35" fillId="57" borderId="27" xfId="106" applyNumberFormat="1" applyFont="1" applyFill="1" applyBorder="1" applyAlignment="1" applyProtection="1" quotePrefix="1">
      <alignment horizontal="center" vertical="center"/>
      <protection/>
    </xf>
    <xf numFmtId="0" fontId="35" fillId="57" borderId="20" xfId="106" applyNumberFormat="1" applyFont="1" applyFill="1" applyBorder="1" applyAlignment="1" applyProtection="1" quotePrefix="1">
      <alignment horizontal="center" vertical="center"/>
      <protection/>
    </xf>
    <xf numFmtId="0" fontId="35" fillId="57" borderId="28" xfId="106" applyFont="1" applyFill="1" applyBorder="1" applyAlignment="1" applyProtection="1">
      <alignment vertical="center" wrapText="1"/>
      <protection/>
    </xf>
    <xf numFmtId="3" fontId="35" fillId="57" borderId="23" xfId="106" applyNumberFormat="1" applyFont="1" applyFill="1" applyBorder="1" applyAlignment="1" applyProtection="1" quotePrefix="1">
      <alignment horizontal="right" vertical="center"/>
      <protection hidden="1"/>
    </xf>
    <xf numFmtId="3" fontId="35" fillId="57" borderId="28" xfId="106" applyNumberFormat="1" applyFont="1" applyFill="1" applyBorder="1" applyAlignment="1" applyProtection="1" quotePrefix="1">
      <alignment horizontal="right" vertical="center"/>
      <protection hidden="1"/>
    </xf>
    <xf numFmtId="3" fontId="35" fillId="55" borderId="23" xfId="106" applyNumberFormat="1" applyFont="1" applyFill="1" applyBorder="1" applyAlignment="1" applyProtection="1">
      <alignment horizontal="right" vertical="center"/>
      <protection hidden="1"/>
    </xf>
    <xf numFmtId="3" fontId="35" fillId="55" borderId="28" xfId="106" applyNumberFormat="1" applyFont="1" applyFill="1" applyBorder="1" applyAlignment="1" applyProtection="1">
      <alignment horizontal="right" vertical="center"/>
      <protection hidden="1"/>
    </xf>
    <xf numFmtId="3" fontId="35" fillId="55" borderId="27" xfId="106" applyNumberFormat="1" applyFont="1" applyFill="1" applyBorder="1" applyAlignment="1" applyProtection="1">
      <alignment horizontal="right" vertical="center"/>
      <protection hidden="1"/>
    </xf>
    <xf numFmtId="0" fontId="29" fillId="0" borderId="27" xfId="106" applyNumberFormat="1" applyFont="1" applyFill="1" applyBorder="1" applyAlignment="1" applyProtection="1" quotePrefix="1">
      <alignment horizontal="center" vertical="center"/>
      <protection/>
    </xf>
    <xf numFmtId="0" fontId="29" fillId="0" borderId="20" xfId="106" applyNumberFormat="1" applyFont="1" applyFill="1" applyBorder="1" applyAlignment="1" applyProtection="1" quotePrefix="1">
      <alignment horizontal="center" vertical="center"/>
      <protection/>
    </xf>
    <xf numFmtId="0" fontId="29" fillId="0" borderId="28" xfId="106" applyFont="1" applyFill="1" applyBorder="1" applyAlignment="1" applyProtection="1">
      <alignment vertical="center" wrapText="1"/>
      <protection/>
    </xf>
    <xf numFmtId="3" fontId="29" fillId="0" borderId="28" xfId="106" applyNumberFormat="1" applyFont="1" applyFill="1" applyBorder="1" applyAlignment="1" applyProtection="1" quotePrefix="1">
      <alignment horizontal="right" vertical="center"/>
      <protection hidden="1"/>
    </xf>
    <xf numFmtId="0" fontId="29" fillId="0" borderId="34" xfId="106" applyNumberFormat="1" applyFont="1" applyBorder="1" applyAlignment="1" applyProtection="1" quotePrefix="1">
      <alignment horizontal="center" vertical="center"/>
      <protection/>
    </xf>
    <xf numFmtId="0" fontId="29" fillId="0" borderId="25" xfId="106" applyNumberFormat="1" applyFont="1" applyBorder="1" applyAlignment="1" applyProtection="1" quotePrefix="1">
      <alignment horizontal="center" vertical="center"/>
      <protection/>
    </xf>
    <xf numFmtId="0" fontId="29" fillId="0" borderId="35" xfId="106" applyFont="1" applyBorder="1" applyAlignment="1" applyProtection="1">
      <alignment vertical="center" wrapText="1"/>
      <protection/>
    </xf>
    <xf numFmtId="3" fontId="29" fillId="0" borderId="35" xfId="106" applyNumberFormat="1" applyFont="1" applyBorder="1" applyAlignment="1" applyProtection="1" quotePrefix="1">
      <alignment horizontal="right" vertical="center"/>
      <protection hidden="1"/>
    </xf>
    <xf numFmtId="0" fontId="35" fillId="58" borderId="36" xfId="106" applyFont="1" applyFill="1" applyBorder="1" applyAlignment="1" applyProtection="1">
      <alignment horizontal="center" vertical="center"/>
      <protection/>
    </xf>
    <xf numFmtId="0" fontId="35" fillId="58" borderId="37" xfId="106" applyFont="1" applyFill="1" applyBorder="1" applyAlignment="1" applyProtection="1">
      <alignment horizontal="center" vertical="center"/>
      <protection/>
    </xf>
    <xf numFmtId="0" fontId="35" fillId="58" borderId="38" xfId="106" applyFont="1" applyFill="1" applyBorder="1" applyAlignment="1" applyProtection="1">
      <alignment vertical="center" wrapText="1"/>
      <protection/>
    </xf>
    <xf numFmtId="3" fontId="5" fillId="58" borderId="39" xfId="106" applyNumberFormat="1" applyFont="1" applyFill="1" applyBorder="1" applyAlignment="1" applyProtection="1" quotePrefix="1">
      <alignment horizontal="right" vertical="center"/>
      <protection hidden="1"/>
    </xf>
    <xf numFmtId="3" fontId="5" fillId="58" borderId="38" xfId="106" applyNumberFormat="1" applyFont="1" applyFill="1" applyBorder="1" applyAlignment="1" applyProtection="1" quotePrefix="1">
      <alignment horizontal="right" vertical="center"/>
      <protection hidden="1"/>
    </xf>
    <xf numFmtId="3" fontId="35" fillId="57" borderId="40" xfId="106" applyNumberFormat="1" applyFont="1" applyFill="1" applyBorder="1" applyAlignment="1" applyProtection="1" quotePrefix="1">
      <alignment horizontal="right" vertical="center"/>
      <protection hidden="1"/>
    </xf>
    <xf numFmtId="3" fontId="35" fillId="57" borderId="41" xfId="106" applyNumberFormat="1" applyFont="1" applyFill="1" applyBorder="1" applyAlignment="1" applyProtection="1" quotePrefix="1">
      <alignment horizontal="right" vertical="center"/>
      <protection hidden="1"/>
    </xf>
    <xf numFmtId="3" fontId="29" fillId="0" borderId="27" xfId="106" applyNumberFormat="1" applyFont="1" applyBorder="1" applyAlignment="1" applyProtection="1" quotePrefix="1">
      <alignment horizontal="right" vertical="center"/>
      <protection hidden="1"/>
    </xf>
    <xf numFmtId="0" fontId="29" fillId="0" borderId="27" xfId="106" applyFont="1" applyBorder="1" applyAlignment="1" applyProtection="1">
      <alignment horizontal="center" vertical="center" wrapText="1"/>
      <protection/>
    </xf>
    <xf numFmtId="0" fontId="29" fillId="0" borderId="20" xfId="106" applyFont="1" applyBorder="1" applyAlignment="1" applyProtection="1">
      <alignment horizontal="center" vertical="center" wrapText="1"/>
      <protection/>
    </xf>
    <xf numFmtId="3" fontId="29" fillId="0" borderId="23" xfId="106" applyNumberFormat="1" applyFont="1" applyFill="1" applyBorder="1" applyAlignment="1" applyProtection="1" quotePrefix="1">
      <alignment horizontal="right" vertical="center"/>
      <protection hidden="1"/>
    </xf>
    <xf numFmtId="0" fontId="29" fillId="0" borderId="35" xfId="106" applyFont="1" applyFill="1" applyBorder="1" applyAlignment="1" applyProtection="1">
      <alignment vertical="center" wrapText="1"/>
      <protection/>
    </xf>
    <xf numFmtId="3" fontId="29" fillId="0" borderId="42" xfId="106" applyNumberFormat="1" applyFont="1" applyBorder="1" applyAlignment="1" applyProtection="1" quotePrefix="1">
      <alignment horizontal="right" vertical="center"/>
      <protection hidden="1"/>
    </xf>
    <xf numFmtId="0" fontId="35" fillId="58" borderId="36" xfId="106" applyNumberFormat="1" applyFont="1" applyFill="1" applyBorder="1" applyAlignment="1" applyProtection="1" quotePrefix="1">
      <alignment horizontal="center" vertical="center"/>
      <protection/>
    </xf>
    <xf numFmtId="0" fontId="35" fillId="58" borderId="37" xfId="106" applyNumberFormat="1" applyFont="1" applyFill="1" applyBorder="1" applyAlignment="1" applyProtection="1" quotePrefix="1">
      <alignment horizontal="center" vertical="center"/>
      <protection/>
    </xf>
    <xf numFmtId="3" fontId="5" fillId="58" borderId="43" xfId="106" applyNumberFormat="1" applyFont="1" applyFill="1" applyBorder="1" applyAlignment="1" applyProtection="1" quotePrefix="1">
      <alignment horizontal="right" vertical="center"/>
      <protection hidden="1"/>
    </xf>
    <xf numFmtId="3" fontId="5" fillId="58" borderId="44" xfId="106" applyNumberFormat="1" applyFont="1" applyFill="1" applyBorder="1" applyAlignment="1" applyProtection="1" quotePrefix="1">
      <alignment horizontal="right" vertical="center"/>
      <protection hidden="1"/>
    </xf>
    <xf numFmtId="0" fontId="35" fillId="0" borderId="0" xfId="106" applyNumberFormat="1" applyFont="1" applyFill="1" applyBorder="1" applyAlignment="1" applyProtection="1" quotePrefix="1">
      <alignment horizontal="center" vertical="center"/>
      <protection hidden="1"/>
    </xf>
    <xf numFmtId="0" fontId="29" fillId="0" borderId="41" xfId="106"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5" fillId="58" borderId="45" xfId="0" applyFont="1" applyFill="1" applyBorder="1" applyAlignment="1" applyProtection="1">
      <alignment horizontal="left" vertical="center" wrapText="1"/>
      <protection hidden="1"/>
    </xf>
    <xf numFmtId="0" fontId="28" fillId="0" borderId="46" xfId="0" applyFont="1" applyFill="1" applyBorder="1" applyAlignment="1" applyProtection="1">
      <alignment horizontal="left" vertical="center" wrapText="1"/>
      <protection/>
    </xf>
    <xf numFmtId="0" fontId="3" fillId="0" borderId="0" xfId="0" applyFont="1" applyAlignment="1" applyProtection="1">
      <alignment vertical="center" wrapText="1"/>
      <protection/>
    </xf>
    <xf numFmtId="0" fontId="1" fillId="0" borderId="0" xfId="0" applyFont="1" applyAlignment="1" applyProtection="1">
      <alignment vertical="center"/>
      <protection/>
    </xf>
    <xf numFmtId="0" fontId="7" fillId="56" borderId="27" xfId="0" applyFont="1" applyFill="1" applyBorder="1" applyAlignment="1" applyProtection="1">
      <alignment horizontal="center" vertical="center" wrapText="1"/>
      <protection/>
    </xf>
    <xf numFmtId="0" fontId="7" fillId="56" borderId="28" xfId="0" applyFont="1" applyFill="1" applyBorder="1" applyAlignment="1" applyProtection="1">
      <alignment horizontal="center" vertical="center" wrapText="1"/>
      <protection/>
    </xf>
    <xf numFmtId="3" fontId="3" fillId="0" borderId="27" xfId="0" applyNumberFormat="1" applyFont="1" applyBorder="1" applyAlignment="1" applyProtection="1">
      <alignment horizontal="right" vertical="center" wrapText="1"/>
      <protection hidden="1"/>
    </xf>
    <xf numFmtId="3" fontId="3" fillId="0" borderId="28" xfId="0" applyNumberFormat="1" applyFont="1" applyBorder="1" applyAlignment="1" applyProtection="1">
      <alignment horizontal="right" vertical="center" wrapText="1"/>
      <protection hidden="1"/>
    </xf>
    <xf numFmtId="3" fontId="3" fillId="0" borderId="34" xfId="0" applyNumberFormat="1" applyFont="1" applyBorder="1" applyAlignment="1" applyProtection="1">
      <alignment horizontal="right" vertical="center" wrapText="1"/>
      <protection hidden="1"/>
    </xf>
    <xf numFmtId="0" fontId="5" fillId="55" borderId="38" xfId="0" applyFont="1" applyFill="1" applyBorder="1" applyAlignment="1" applyProtection="1">
      <alignment horizontal="left" vertical="center" wrapText="1"/>
      <protection hidden="1"/>
    </xf>
    <xf numFmtId="3" fontId="5" fillId="55" borderId="47" xfId="0" applyNumberFormat="1" applyFont="1" applyFill="1" applyBorder="1" applyAlignment="1" applyProtection="1">
      <alignment vertical="center" wrapText="1"/>
      <protection hidden="1"/>
    </xf>
    <xf numFmtId="3" fontId="5" fillId="55" borderId="38" xfId="0" applyNumberFormat="1" applyFont="1" applyFill="1" applyBorder="1" applyAlignment="1" applyProtection="1">
      <alignment vertical="center" wrapText="1"/>
      <protection hidden="1"/>
    </xf>
    <xf numFmtId="0" fontId="3" fillId="0" borderId="27" xfId="0" applyNumberFormat="1" applyFont="1" applyBorder="1" applyAlignment="1" applyProtection="1">
      <alignment horizontal="center" vertical="center" wrapText="1"/>
      <protection locked="0"/>
    </xf>
    <xf numFmtId="3" fontId="3" fillId="0" borderId="27" xfId="0" applyNumberFormat="1" applyFont="1" applyBorder="1" applyAlignment="1" applyProtection="1">
      <alignment horizontal="right" vertical="center" wrapText="1"/>
      <protection locked="0"/>
    </xf>
    <xf numFmtId="3" fontId="3" fillId="0" borderId="28" xfId="0" applyNumberFormat="1" applyFont="1" applyBorder="1" applyAlignment="1" applyProtection="1">
      <alignment horizontal="right" vertical="center" wrapText="1"/>
      <protection locked="0"/>
    </xf>
    <xf numFmtId="3" fontId="3" fillId="56" borderId="27" xfId="0" applyNumberFormat="1" applyFont="1" applyFill="1" applyBorder="1" applyAlignment="1" applyProtection="1">
      <alignment horizontal="right" vertical="center" wrapText="1"/>
      <protection locked="0"/>
    </xf>
    <xf numFmtId="3" fontId="3" fillId="56" borderId="28" xfId="0" applyNumberFormat="1" applyFont="1" applyFill="1" applyBorder="1" applyAlignment="1" applyProtection="1">
      <alignment horizontal="right" vertical="center" wrapText="1"/>
      <protection locked="0"/>
    </xf>
    <xf numFmtId="0" fontId="3" fillId="0" borderId="34" xfId="0" applyNumberFormat="1" applyFont="1" applyBorder="1" applyAlignment="1" applyProtection="1">
      <alignment horizontal="center" vertical="center" wrapText="1"/>
      <protection locked="0"/>
    </xf>
    <xf numFmtId="3" fontId="3" fillId="0" borderId="34" xfId="0" applyNumberFormat="1" applyFont="1" applyBorder="1" applyAlignment="1" applyProtection="1">
      <alignment horizontal="right" vertical="center" wrapText="1"/>
      <protection locked="0"/>
    </xf>
    <xf numFmtId="3" fontId="3" fillId="0" borderId="35" xfId="0" applyNumberFormat="1" applyFont="1" applyBorder="1" applyAlignment="1" applyProtection="1">
      <alignment horizontal="right" vertical="center" wrapText="1"/>
      <protection locked="0"/>
    </xf>
    <xf numFmtId="3" fontId="3" fillId="56" borderId="34" xfId="0" applyNumberFormat="1" applyFont="1" applyFill="1" applyBorder="1" applyAlignment="1" applyProtection="1">
      <alignment horizontal="right" vertical="center" wrapText="1"/>
      <protection locked="0"/>
    </xf>
    <xf numFmtId="3" fontId="3" fillId="56" borderId="35" xfId="0" applyNumberFormat="1" applyFont="1" applyFill="1" applyBorder="1" applyAlignment="1" applyProtection="1">
      <alignment horizontal="right" vertical="center" wrapText="1"/>
      <protection locked="0"/>
    </xf>
    <xf numFmtId="0" fontId="7" fillId="59" borderId="27" xfId="0" applyFont="1" applyFill="1" applyBorder="1" applyAlignment="1" applyProtection="1">
      <alignment horizontal="center" vertical="center" wrapText="1"/>
      <protection/>
    </xf>
    <xf numFmtId="0" fontId="7" fillId="59" borderId="28"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xf>
    <xf numFmtId="3" fontId="29" fillId="56" borderId="28" xfId="106" applyNumberFormat="1" applyFont="1" applyFill="1" applyBorder="1" applyAlignment="1" applyProtection="1" quotePrefix="1">
      <alignment horizontal="right" vertical="center"/>
      <protection locked="0"/>
    </xf>
    <xf numFmtId="3" fontId="29" fillId="56" borderId="27" xfId="106" applyNumberFormat="1" applyFont="1" applyFill="1" applyBorder="1" applyAlignment="1" applyProtection="1" quotePrefix="1">
      <alignment horizontal="right" vertical="center"/>
      <protection locked="0"/>
    </xf>
    <xf numFmtId="3" fontId="29" fillId="0" borderId="28" xfId="106" applyNumberFormat="1" applyFont="1" applyFill="1" applyBorder="1" applyAlignment="1" applyProtection="1" quotePrefix="1">
      <alignment horizontal="right" vertical="center"/>
      <protection locked="0"/>
    </xf>
    <xf numFmtId="3" fontId="29" fillId="0" borderId="23" xfId="106" applyNumberFormat="1" applyFont="1" applyFill="1" applyBorder="1" applyAlignment="1" applyProtection="1" quotePrefix="1">
      <alignment horizontal="right" vertical="center"/>
      <protection locked="0"/>
    </xf>
    <xf numFmtId="3" fontId="29" fillId="0" borderId="27" xfId="106" applyNumberFormat="1" applyFont="1" applyFill="1" applyBorder="1" applyAlignment="1" applyProtection="1" quotePrefix="1">
      <alignment horizontal="right" vertical="center"/>
      <protection locked="0"/>
    </xf>
    <xf numFmtId="0" fontId="29" fillId="0" borderId="27" xfId="106" applyNumberFormat="1" applyFont="1" applyFill="1" applyBorder="1" applyAlignment="1" applyProtection="1" quotePrefix="1">
      <alignment horizontal="center" vertical="center" shrinkToFit="1"/>
      <protection/>
    </xf>
    <xf numFmtId="0" fontId="29" fillId="0" borderId="20" xfId="106" applyNumberFormat="1" applyFont="1" applyFill="1" applyBorder="1" applyAlignment="1" applyProtection="1" quotePrefix="1">
      <alignment horizontal="center" vertical="center" shrinkToFit="1"/>
      <protection/>
    </xf>
    <xf numFmtId="0" fontId="29" fillId="0" borderId="28" xfId="106" applyFont="1" applyFill="1" applyBorder="1" applyAlignment="1" applyProtection="1">
      <alignment vertical="center" wrapText="1" shrinkToFit="1"/>
      <protection/>
    </xf>
    <xf numFmtId="0" fontId="35" fillId="0" borderId="0" xfId="106" applyNumberFormat="1" applyFont="1" applyFill="1" applyBorder="1" applyAlignment="1" applyProtection="1" quotePrefix="1">
      <alignment horizontal="center" vertical="center"/>
      <protection/>
    </xf>
    <xf numFmtId="3" fontId="7" fillId="0" borderId="48" xfId="106" applyNumberFormat="1" applyFont="1" applyFill="1" applyBorder="1" applyAlignment="1" applyProtection="1" quotePrefix="1">
      <alignment horizontal="right" vertical="center"/>
      <protection hidden="1"/>
    </xf>
    <xf numFmtId="3" fontId="7" fillId="0" borderId="49" xfId="106" applyNumberFormat="1" applyFont="1" applyFill="1" applyBorder="1" applyAlignment="1" applyProtection="1" quotePrefix="1">
      <alignment horizontal="right" vertical="center"/>
      <protection hidden="1"/>
    </xf>
    <xf numFmtId="3" fontId="7" fillId="0" borderId="50" xfId="106" applyNumberFormat="1" applyFont="1" applyFill="1" applyBorder="1" applyAlignment="1" applyProtection="1" quotePrefix="1">
      <alignment horizontal="right" vertical="center"/>
      <protection hidden="1"/>
    </xf>
    <xf numFmtId="0" fontId="7" fillId="0" borderId="0" xfId="0" applyFont="1" applyFill="1" applyBorder="1" applyAlignment="1" applyProtection="1">
      <alignment horizontal="center" vertical="center" wrapText="1"/>
      <protection locked="0"/>
    </xf>
    <xf numFmtId="0" fontId="32" fillId="0" borderId="0" xfId="0" applyFont="1" applyBorder="1" applyAlignment="1" applyProtection="1">
      <alignment vertical="center" wrapText="1"/>
      <protection locked="0"/>
    </xf>
    <xf numFmtId="0" fontId="32" fillId="0" borderId="21" xfId="0"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1" fillId="0" borderId="19" xfId="107" applyFont="1" applyFill="1" applyBorder="1" applyAlignment="1" applyProtection="1">
      <alignment horizontal="left" vertical="top" wrapText="1"/>
      <protection/>
    </xf>
    <xf numFmtId="0" fontId="1" fillId="0" borderId="23" xfId="107" applyFont="1" applyFill="1" applyBorder="1" applyAlignment="1" applyProtection="1">
      <alignment horizontal="left" vertical="top" wrapText="1"/>
      <protection/>
    </xf>
    <xf numFmtId="3" fontId="29" fillId="0" borderId="28" xfId="106" applyNumberFormat="1" applyFont="1" applyFill="1" applyBorder="1" applyAlignment="1" applyProtection="1" quotePrefix="1">
      <alignment horizontal="right" vertical="center" wrapText="1"/>
      <protection hidden="1"/>
    </xf>
    <xf numFmtId="3" fontId="29" fillId="0" borderId="35" xfId="106" applyNumberFormat="1" applyFont="1" applyFill="1" applyBorder="1" applyAlignment="1" applyProtection="1" quotePrefix="1">
      <alignment horizontal="right" vertical="center"/>
      <protection hidden="1"/>
    </xf>
    <xf numFmtId="3" fontId="29" fillId="0" borderId="23" xfId="106" applyNumberFormat="1" applyFont="1" applyFill="1" applyBorder="1" applyAlignment="1" applyProtection="1" quotePrefix="1">
      <alignment horizontal="right" vertical="center" wrapText="1"/>
      <protection hidden="1"/>
    </xf>
    <xf numFmtId="3" fontId="29" fillId="0" borderId="42" xfId="106" applyNumberFormat="1" applyFont="1" applyFill="1" applyBorder="1" applyAlignment="1" applyProtection="1" quotePrefix="1">
      <alignment horizontal="right" vertical="center"/>
      <protection hidden="1"/>
    </xf>
    <xf numFmtId="0" fontId="7" fillId="0" borderId="31" xfId="0" applyFont="1" applyFill="1" applyBorder="1" applyAlignment="1" applyProtection="1">
      <alignment horizontal="center" vertical="center" wrapText="1"/>
      <protection/>
    </xf>
    <xf numFmtId="3" fontId="29" fillId="0" borderId="30" xfId="106" applyNumberFormat="1" applyFont="1" applyFill="1" applyBorder="1" applyAlignment="1" applyProtection="1" quotePrefix="1">
      <alignment horizontal="right" vertical="center"/>
      <protection hidden="1"/>
    </xf>
    <xf numFmtId="0" fontId="35" fillId="58" borderId="43" xfId="106" applyFont="1" applyFill="1" applyBorder="1" applyAlignment="1" applyProtection="1">
      <alignment horizontal="center" vertical="center"/>
      <protection/>
    </xf>
    <xf numFmtId="0" fontId="35" fillId="58" borderId="43" xfId="106" applyNumberFormat="1" applyFont="1" applyFill="1" applyBorder="1" applyAlignment="1" applyProtection="1" quotePrefix="1">
      <alignment horizontal="center" vertical="center"/>
      <protection/>
    </xf>
    <xf numFmtId="0" fontId="5" fillId="58" borderId="37" xfId="0" applyFont="1" applyFill="1" applyBorder="1" applyAlignment="1" applyProtection="1">
      <alignment horizontal="left" vertical="center" wrapText="1"/>
      <protection hidden="1"/>
    </xf>
    <xf numFmtId="49" fontId="29" fillId="0" borderId="51" xfId="106"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wrapText="1"/>
      <protection/>
    </xf>
    <xf numFmtId="49" fontId="3" fillId="0" borderId="52"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xf>
    <xf numFmtId="3" fontId="29" fillId="0" borderId="23" xfId="106" applyNumberFormat="1" applyFont="1" applyFill="1" applyBorder="1" applyAlignment="1" applyProtection="1">
      <alignment horizontal="right" vertical="center"/>
      <protection locked="0"/>
    </xf>
    <xf numFmtId="3" fontId="29" fillId="0" borderId="28" xfId="106" applyNumberFormat="1" applyFont="1" applyFill="1" applyBorder="1" applyAlignment="1" applyProtection="1">
      <alignment horizontal="right" vertical="center"/>
      <protection locked="0"/>
    </xf>
    <xf numFmtId="49" fontId="0" fillId="0" borderId="19" xfId="0" applyNumberFormat="1" applyFont="1" applyBorder="1" applyAlignment="1" applyProtection="1">
      <alignment vertical="center"/>
      <protection locked="0"/>
    </xf>
    <xf numFmtId="49" fontId="29" fillId="0" borderId="20" xfId="106" applyNumberFormat="1" applyFont="1" applyFill="1" applyBorder="1" applyAlignment="1" applyProtection="1">
      <alignment horizontal="center" vertical="center"/>
      <protection/>
    </xf>
    <xf numFmtId="49" fontId="3" fillId="0" borderId="20" xfId="0" applyNumberFormat="1" applyFont="1" applyFill="1" applyBorder="1" applyAlignment="1" applyProtection="1">
      <alignment horizontal="center" vertical="center" wrapText="1"/>
      <protection/>
    </xf>
    <xf numFmtId="49" fontId="3" fillId="0" borderId="25" xfId="0" applyNumberFormat="1" applyFont="1" applyFill="1" applyBorder="1" applyAlignment="1" applyProtection="1">
      <alignment horizontal="center" vertical="center" wrapText="1"/>
      <protection/>
    </xf>
    <xf numFmtId="49" fontId="3" fillId="0" borderId="53" xfId="0" applyNumberFormat="1" applyFont="1" applyFill="1" applyBorder="1" applyAlignment="1" applyProtection="1">
      <alignment horizontal="center" vertical="center" wrapText="1"/>
      <protection/>
    </xf>
    <xf numFmtId="3" fontId="28" fillId="0" borderId="48" xfId="106" applyNumberFormat="1" applyFont="1" applyFill="1" applyBorder="1" applyAlignment="1" applyProtection="1" quotePrefix="1">
      <alignment horizontal="right" vertical="center"/>
      <protection hidden="1"/>
    </xf>
    <xf numFmtId="3" fontId="28" fillId="0" borderId="49" xfId="106" applyNumberFormat="1" applyFont="1" applyFill="1" applyBorder="1" applyAlignment="1" applyProtection="1" quotePrefix="1">
      <alignment horizontal="right" vertical="center"/>
      <protection hidden="1"/>
    </xf>
    <xf numFmtId="0" fontId="1" fillId="0" borderId="19" xfId="0" applyNumberFormat="1"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protection locked="0"/>
    </xf>
    <xf numFmtId="0" fontId="3" fillId="0" borderId="23" xfId="0" applyFont="1" applyBorder="1" applyAlignment="1" applyProtection="1">
      <alignment vertical="center"/>
      <protection locked="0"/>
    </xf>
    <xf numFmtId="0" fontId="1" fillId="0" borderId="19" xfId="0" applyFont="1" applyFill="1" applyBorder="1" applyAlignment="1" applyProtection="1">
      <alignment vertical="center" wrapText="1"/>
      <protection locked="0"/>
    </xf>
    <xf numFmtId="0" fontId="1" fillId="0" borderId="23" xfId="0" applyFont="1" applyFill="1" applyBorder="1" applyAlignment="1" applyProtection="1">
      <alignment vertical="center" wrapText="1"/>
      <protection locked="0"/>
    </xf>
    <xf numFmtId="49" fontId="3" fillId="0" borderId="23" xfId="0" applyNumberFormat="1"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3" fontId="29" fillId="60" borderId="27" xfId="106" applyNumberFormat="1" applyFont="1" applyFill="1" applyBorder="1" applyAlignment="1" applyProtection="1" quotePrefix="1">
      <alignment horizontal="right" vertical="center"/>
      <protection locked="0"/>
    </xf>
    <xf numFmtId="3" fontId="29" fillId="60" borderId="28" xfId="106" applyNumberFormat="1" applyFont="1" applyFill="1" applyBorder="1" applyAlignment="1" applyProtection="1" quotePrefix="1">
      <alignment horizontal="right" vertical="center"/>
      <protection locked="0"/>
    </xf>
    <xf numFmtId="0" fontId="2" fillId="0" borderId="29" xfId="0" applyFont="1" applyBorder="1" applyAlignment="1" applyProtection="1">
      <alignment vertical="center" wrapText="1"/>
      <protection hidden="1" locked="0"/>
    </xf>
    <xf numFmtId="49" fontId="3" fillId="60" borderId="20" xfId="0" applyNumberFormat="1" applyFont="1" applyFill="1" applyBorder="1" applyAlignment="1" applyProtection="1">
      <alignment horizontal="center" vertical="center" wrapText="1"/>
      <protection locked="0"/>
    </xf>
    <xf numFmtId="49" fontId="3" fillId="60" borderId="20" xfId="115" applyNumberFormat="1" applyFont="1" applyFill="1" applyBorder="1" applyAlignment="1" applyProtection="1">
      <alignment horizontal="center" vertical="center" wrapText="1"/>
      <protection locked="0"/>
    </xf>
    <xf numFmtId="49" fontId="3" fillId="61" borderId="20" xfId="0" applyNumberFormat="1" applyFont="1" applyFill="1" applyBorder="1" applyAlignment="1" applyProtection="1">
      <alignment horizontal="center" vertical="center" wrapText="1"/>
      <protection locked="0"/>
    </xf>
    <xf numFmtId="49" fontId="57" fillId="60" borderId="20" xfId="0" applyNumberFormat="1" applyFont="1" applyFill="1" applyBorder="1" applyAlignment="1" applyProtection="1">
      <alignment horizontal="center" vertical="center" wrapText="1"/>
      <protection locked="0"/>
    </xf>
    <xf numFmtId="0" fontId="3" fillId="61" borderId="29" xfId="0" applyFont="1" applyFill="1" applyBorder="1" applyAlignment="1" applyProtection="1">
      <alignment horizontal="center" vertical="center"/>
      <protection locked="0"/>
    </xf>
    <xf numFmtId="3" fontId="35" fillId="60" borderId="28" xfId="106" applyNumberFormat="1" applyFont="1" applyFill="1" applyBorder="1" applyAlignment="1" applyProtection="1" quotePrefix="1">
      <alignment horizontal="right" vertical="center"/>
      <protection hidden="1"/>
    </xf>
    <xf numFmtId="0" fontId="3" fillId="0" borderId="20" xfId="0" applyFont="1" applyBorder="1" applyAlignment="1" applyProtection="1">
      <alignment horizontal="left" vertical="center"/>
      <protection locked="0"/>
    </xf>
    <xf numFmtId="0" fontId="7"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left" vertical="center" wrapText="1"/>
      <protection locked="0"/>
    </xf>
    <xf numFmtId="0" fontId="3" fillId="55" borderId="20"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7" fillId="55" borderId="32" xfId="0" applyFont="1" applyFill="1"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0" fillId="0" borderId="56"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7" fillId="55" borderId="52" xfId="0" applyFont="1" applyFill="1" applyBorder="1" applyAlignment="1" applyProtection="1">
      <alignment horizontal="center" vertical="center" wrapText="1"/>
      <protection locked="0"/>
    </xf>
    <xf numFmtId="0" fontId="7" fillId="55" borderId="42" xfId="0" applyFont="1" applyFill="1" applyBorder="1" applyAlignment="1" applyProtection="1">
      <alignment horizontal="center" vertical="center" wrapText="1"/>
      <protection locked="0"/>
    </xf>
    <xf numFmtId="0" fontId="7" fillId="55" borderId="56" xfId="0" applyFont="1" applyFill="1" applyBorder="1" applyAlignment="1" applyProtection="1">
      <alignment horizontal="center" vertical="center" wrapText="1"/>
      <protection locked="0"/>
    </xf>
    <xf numFmtId="0" fontId="7" fillId="55" borderId="24" xfId="0" applyFont="1" applyFill="1" applyBorder="1" applyAlignment="1" applyProtection="1">
      <alignment horizontal="center" vertical="center" wrapText="1"/>
      <protection locked="0"/>
    </xf>
    <xf numFmtId="0" fontId="6" fillId="55" borderId="29" xfId="0" applyFont="1" applyFill="1" applyBorder="1" applyAlignment="1" applyProtection="1">
      <alignment horizontal="left" vertical="center" wrapText="1"/>
      <protection locked="0"/>
    </xf>
    <xf numFmtId="0" fontId="6" fillId="55" borderId="19" xfId="0" applyFont="1" applyFill="1" applyBorder="1" applyAlignment="1" applyProtection="1">
      <alignment horizontal="left" vertical="center" wrapText="1"/>
      <protection locked="0"/>
    </xf>
    <xf numFmtId="0" fontId="6" fillId="55" borderId="23" xfId="0" applyFont="1" applyFill="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3" fillId="0" borderId="20" xfId="0" applyFont="1" applyBorder="1" applyAlignment="1" applyProtection="1">
      <alignment horizontal="center" vertical="center" wrapText="1"/>
      <protection locked="0"/>
    </xf>
    <xf numFmtId="0" fontId="2" fillId="0" borderId="29" xfId="0" applyFont="1" applyFill="1" applyBorder="1" applyAlignment="1" applyProtection="1">
      <alignment vertical="center"/>
      <protection hidden="1" locked="0"/>
    </xf>
    <xf numFmtId="0" fontId="2" fillId="0" borderId="19" xfId="0" applyFont="1" applyFill="1" applyBorder="1" applyAlignment="1" applyProtection="1">
      <alignment vertical="center"/>
      <protection hidden="1" locked="0"/>
    </xf>
    <xf numFmtId="0" fontId="6" fillId="55" borderId="56" xfId="0" applyFont="1" applyFill="1" applyBorder="1" applyAlignment="1" applyProtection="1">
      <alignment horizontal="left" vertical="center"/>
      <protection locked="0"/>
    </xf>
    <xf numFmtId="0" fontId="6" fillId="55" borderId="22" xfId="0" applyFont="1" applyFill="1" applyBorder="1" applyAlignment="1" applyProtection="1">
      <alignment horizontal="left" vertical="center"/>
      <protection locked="0"/>
    </xf>
    <xf numFmtId="0" fontId="6" fillId="55" borderId="24" xfId="0" applyFont="1" applyFill="1" applyBorder="1" applyAlignment="1" applyProtection="1">
      <alignment horizontal="left" vertical="center"/>
      <protection locked="0"/>
    </xf>
    <xf numFmtId="0" fontId="6" fillId="55" borderId="29" xfId="0" applyFont="1" applyFill="1" applyBorder="1" applyAlignment="1" applyProtection="1">
      <alignment horizontal="left" vertical="center"/>
      <protection locked="0"/>
    </xf>
    <xf numFmtId="0" fontId="6" fillId="55" borderId="19" xfId="0" applyFont="1" applyFill="1" applyBorder="1" applyAlignment="1" applyProtection="1">
      <alignment horizontal="left" vertical="center"/>
      <protection locked="0"/>
    </xf>
    <xf numFmtId="0" fontId="6" fillId="55" borderId="23" xfId="0" applyFont="1" applyFill="1" applyBorder="1" applyAlignment="1" applyProtection="1">
      <alignment horizontal="left" vertical="center"/>
      <protection locked="0"/>
    </xf>
    <xf numFmtId="0" fontId="2" fillId="0" borderId="29" xfId="0" applyFont="1" applyFill="1" applyBorder="1" applyAlignment="1" applyProtection="1">
      <alignment vertical="center"/>
      <protection locked="0"/>
    </xf>
    <xf numFmtId="0" fontId="2" fillId="0" borderId="19" xfId="0" applyFont="1" applyFill="1" applyBorder="1" applyAlignment="1" applyProtection="1">
      <alignment vertical="center"/>
      <protection locked="0"/>
    </xf>
    <xf numFmtId="0" fontId="6" fillId="55" borderId="20" xfId="0" applyFont="1" applyFill="1" applyBorder="1" applyAlignment="1" applyProtection="1">
      <alignment horizontal="left" vertical="center" wrapText="1"/>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7" fillId="55" borderId="57" xfId="0" applyFont="1" applyFill="1" applyBorder="1" applyAlignment="1" applyProtection="1">
      <alignment horizontal="center" vertical="center" wrapText="1"/>
      <protection locked="0"/>
    </xf>
    <xf numFmtId="0" fontId="7" fillId="55" borderId="58" xfId="0" applyFont="1" applyFill="1" applyBorder="1" applyAlignment="1" applyProtection="1">
      <alignment horizontal="center" vertical="center" wrapText="1"/>
      <protection locked="0"/>
    </xf>
    <xf numFmtId="0" fontId="3" fillId="0" borderId="2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1" fillId="0" borderId="29" xfId="0" applyNumberFormat="1" applyFont="1" applyBorder="1" applyAlignment="1" applyProtection="1">
      <alignment vertical="center" wrapText="1"/>
      <protection hidden="1" locked="0"/>
    </xf>
    <xf numFmtId="0" fontId="0" fillId="0" borderId="19" xfId="0" applyBorder="1" applyAlignment="1" applyProtection="1">
      <alignment vertical="center"/>
      <protection hidden="1" locked="0"/>
    </xf>
    <xf numFmtId="0" fontId="0" fillId="0" borderId="23" xfId="0" applyBorder="1" applyAlignment="1" applyProtection="1">
      <alignment vertical="center"/>
      <protection hidden="1" locked="0"/>
    </xf>
    <xf numFmtId="0" fontId="1" fillId="0" borderId="20" xfId="0" applyFont="1" applyBorder="1" applyAlignment="1" applyProtection="1">
      <alignment horizontal="left" vertical="center" wrapText="1"/>
      <protection locked="0"/>
    </xf>
    <xf numFmtId="3" fontId="3" fillId="0" borderId="20" xfId="0" applyNumberFormat="1" applyFont="1" applyFill="1" applyBorder="1" applyAlignment="1" applyProtection="1">
      <alignment horizontal="right" vertical="center" wrapText="1"/>
      <protection locked="0"/>
    </xf>
    <xf numFmtId="0" fontId="34" fillId="0" borderId="52"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wrapText="1"/>
      <protection locked="0"/>
    </xf>
    <xf numFmtId="0" fontId="3" fillId="0" borderId="42" xfId="0" applyFont="1" applyBorder="1" applyAlignment="1" applyProtection="1">
      <alignment horizontal="center" vertical="center" wrapText="1"/>
      <protection locked="0"/>
    </xf>
    <xf numFmtId="0" fontId="7" fillId="55" borderId="59" xfId="0" applyFont="1" applyFill="1" applyBorder="1" applyAlignment="1" applyProtection="1">
      <alignment horizontal="center" vertical="center" wrapText="1"/>
      <protection/>
    </xf>
    <xf numFmtId="0" fontId="7" fillId="55" borderId="27" xfId="0" applyFont="1" applyFill="1" applyBorder="1" applyAlignment="1" applyProtection="1">
      <alignment horizontal="center" vertical="center" wrapText="1"/>
      <protection/>
    </xf>
    <xf numFmtId="0" fontId="7" fillId="55" borderId="60" xfId="0" applyFont="1" applyFill="1" applyBorder="1" applyAlignment="1" applyProtection="1">
      <alignment horizontal="center" vertical="center" wrapText="1"/>
      <protection/>
    </xf>
    <xf numFmtId="0" fontId="7" fillId="55" borderId="29" xfId="0" applyFont="1" applyFill="1" applyBorder="1" applyAlignment="1" applyProtection="1">
      <alignment horizontal="center" vertical="center" wrapText="1"/>
      <protection/>
    </xf>
    <xf numFmtId="0" fontId="7" fillId="55" borderId="61" xfId="0" applyFont="1" applyFill="1" applyBorder="1" applyAlignment="1" applyProtection="1">
      <alignment horizontal="center" vertical="center" wrapText="1"/>
      <protection/>
    </xf>
    <xf numFmtId="0" fontId="7" fillId="55" borderId="20" xfId="0" applyFont="1" applyFill="1" applyBorder="1" applyAlignment="1" applyProtection="1">
      <alignment horizontal="center" vertical="center" wrapText="1"/>
      <protection/>
    </xf>
    <xf numFmtId="0" fontId="7" fillId="55" borderId="62" xfId="0" applyFont="1" applyFill="1" applyBorder="1" applyAlignment="1" applyProtection="1">
      <alignment horizontal="center" vertical="center" wrapText="1"/>
      <protection locked="0"/>
    </xf>
    <xf numFmtId="3" fontId="3" fillId="0" borderId="20" xfId="0" applyNumberFormat="1" applyFont="1" applyBorder="1" applyAlignment="1" applyProtection="1">
      <alignment horizontal="right" vertical="center" wrapText="1"/>
      <protection hidden="1"/>
    </xf>
    <xf numFmtId="3" fontId="3" fillId="0" borderId="53" xfId="0" applyNumberFormat="1" applyFont="1" applyFill="1" applyBorder="1" applyAlignment="1" applyProtection="1">
      <alignment horizontal="right" vertical="center" wrapText="1"/>
      <protection locked="0"/>
    </xf>
    <xf numFmtId="3" fontId="3" fillId="56" borderId="53" xfId="0" applyNumberFormat="1" applyFont="1" applyFill="1" applyBorder="1" applyAlignment="1" applyProtection="1">
      <alignment horizontal="right" vertical="center" wrapText="1"/>
      <protection locked="0"/>
    </xf>
    <xf numFmtId="3" fontId="3" fillId="56" borderId="20" xfId="0" applyNumberFormat="1" applyFont="1" applyFill="1" applyBorder="1" applyAlignment="1" applyProtection="1">
      <alignment horizontal="right" vertical="center" wrapText="1"/>
      <protection locked="0"/>
    </xf>
    <xf numFmtId="0" fontId="7" fillId="0" borderId="20" xfId="0" applyFont="1" applyFill="1" applyBorder="1" applyAlignment="1" applyProtection="1">
      <alignment horizontal="center" vertical="center" wrapText="1"/>
      <protection/>
    </xf>
    <xf numFmtId="49" fontId="3" fillId="0" borderId="20" xfId="0" applyNumberFormat="1" applyFont="1" applyFill="1" applyBorder="1" applyAlignment="1" applyProtection="1">
      <alignment horizontal="left" vertical="center" wrapText="1"/>
      <protection hidden="1"/>
    </xf>
    <xf numFmtId="3" fontId="3" fillId="0" borderId="20" xfId="0" applyNumberFormat="1" applyFont="1" applyBorder="1" applyAlignment="1" applyProtection="1">
      <alignment horizontal="right" vertical="center"/>
      <protection locked="0"/>
    </xf>
    <xf numFmtId="0" fontId="7" fillId="0" borderId="20" xfId="0" applyFont="1" applyFill="1" applyBorder="1" applyAlignment="1" applyProtection="1">
      <alignment horizontal="center" vertical="center" wrapText="1"/>
      <protection hidden="1"/>
    </xf>
    <xf numFmtId="3" fontId="7" fillId="0" borderId="46" xfId="0" applyNumberFormat="1" applyFont="1" applyFill="1" applyBorder="1" applyAlignment="1" applyProtection="1">
      <alignment horizontal="right" vertical="center" wrapText="1"/>
      <protection/>
    </xf>
    <xf numFmtId="49" fontId="3" fillId="0" borderId="25" xfId="0" applyNumberFormat="1" applyFont="1" applyFill="1" applyBorder="1" applyAlignment="1" applyProtection="1">
      <alignment horizontal="left" vertical="center" wrapText="1"/>
      <protection hidden="1"/>
    </xf>
    <xf numFmtId="3" fontId="5" fillId="58" borderId="37" xfId="0" applyNumberFormat="1" applyFont="1" applyFill="1" applyBorder="1" applyAlignment="1" applyProtection="1">
      <alignment horizontal="right" vertical="center" wrapText="1"/>
      <protection hidden="1"/>
    </xf>
    <xf numFmtId="0" fontId="3" fillId="0" borderId="2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5" fillId="58" borderId="37" xfId="0" applyFont="1" applyFill="1" applyBorder="1" applyAlignment="1" applyProtection="1">
      <alignment horizontal="center" vertical="center" wrapText="1"/>
      <protection hidden="1"/>
    </xf>
    <xf numFmtId="3" fontId="3" fillId="0" borderId="53" xfId="0" applyNumberFormat="1" applyFont="1" applyBorder="1" applyAlignment="1" applyProtection="1">
      <alignment horizontal="right" vertical="center"/>
      <protection locked="0"/>
    </xf>
    <xf numFmtId="0" fontId="3" fillId="0" borderId="25" xfId="0" applyFont="1" applyFill="1" applyBorder="1" applyAlignment="1" applyProtection="1">
      <alignment horizontal="left" vertical="center" wrapText="1"/>
      <protection locked="0"/>
    </xf>
    <xf numFmtId="0" fontId="3" fillId="0" borderId="35" xfId="0" applyFont="1" applyFill="1" applyBorder="1" applyAlignment="1" applyProtection="1">
      <alignment horizontal="left" vertical="center" wrapText="1"/>
      <protection locked="0"/>
    </xf>
    <xf numFmtId="0" fontId="7" fillId="0" borderId="28" xfId="0" applyFont="1" applyFill="1" applyBorder="1" applyAlignment="1" applyProtection="1">
      <alignment horizontal="center" vertical="center" wrapText="1"/>
      <protection/>
    </xf>
    <xf numFmtId="49" fontId="3" fillId="0" borderId="29" xfId="0" applyNumberFormat="1" applyFont="1" applyFill="1" applyBorder="1" applyAlignment="1" applyProtection="1">
      <alignment horizontal="left" vertical="center" wrapText="1"/>
      <protection hidden="1"/>
    </xf>
    <xf numFmtId="49" fontId="3" fillId="0" borderId="23" xfId="0" applyNumberFormat="1" applyFont="1" applyFill="1" applyBorder="1" applyAlignment="1" applyProtection="1">
      <alignment horizontal="left" vertical="center" wrapText="1"/>
      <protection hidden="1"/>
    </xf>
    <xf numFmtId="49" fontId="29" fillId="0" borderId="20" xfId="106" applyNumberFormat="1" applyFont="1" applyBorder="1" applyAlignment="1" applyProtection="1">
      <alignment horizontal="left" vertical="center"/>
      <protection hidden="1"/>
    </xf>
    <xf numFmtId="0" fontId="7" fillId="55" borderId="19" xfId="0" applyFont="1" applyFill="1" applyBorder="1" applyAlignment="1" applyProtection="1">
      <alignment horizontal="center" vertical="center" wrapText="1"/>
      <protection/>
    </xf>
    <xf numFmtId="0" fontId="5" fillId="55" borderId="47" xfId="0" applyFont="1" applyFill="1" applyBorder="1" applyAlignment="1" applyProtection="1">
      <alignment horizontal="center" vertical="center" wrapText="1"/>
      <protection hidden="1"/>
    </xf>
    <xf numFmtId="0" fontId="5" fillId="55" borderId="39"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4" fillId="0" borderId="29" xfId="0" applyFont="1" applyFill="1" applyBorder="1" applyAlignment="1" applyProtection="1">
      <alignment horizontal="center" vertical="center" wrapText="1"/>
      <protection/>
    </xf>
    <xf numFmtId="0" fontId="34" fillId="0" borderId="19" xfId="0" applyFont="1" applyFill="1" applyBorder="1" applyAlignment="1" applyProtection="1">
      <alignment horizontal="center" vertical="center" wrapText="1"/>
      <protection/>
    </xf>
    <xf numFmtId="0" fontId="34" fillId="0" borderId="23" xfId="0" applyFont="1" applyFill="1" applyBorder="1" applyAlignment="1" applyProtection="1">
      <alignment horizontal="center" vertical="center" wrapText="1"/>
      <protection/>
    </xf>
    <xf numFmtId="0" fontId="7" fillId="55" borderId="63" xfId="0" applyFont="1" applyFill="1" applyBorder="1" applyAlignment="1" applyProtection="1">
      <alignment horizontal="center" vertical="center" wrapText="1"/>
      <protection/>
    </xf>
    <xf numFmtId="0" fontId="7" fillId="55" borderId="28" xfId="0" applyFont="1" applyFill="1" applyBorder="1" applyAlignment="1" applyProtection="1">
      <alignment horizontal="center" vertical="center" wrapText="1"/>
      <protection/>
    </xf>
    <xf numFmtId="0" fontId="3" fillId="0" borderId="20" xfId="0" applyFont="1" applyBorder="1" applyAlignment="1" applyProtection="1">
      <alignment horizontal="left" vertical="center" wrapText="1"/>
      <protection locked="0"/>
    </xf>
    <xf numFmtId="0" fontId="0" fillId="0" borderId="52" xfId="0"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56"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1" fillId="0" borderId="20" xfId="0" applyFont="1" applyBorder="1" applyAlignment="1" applyProtection="1">
      <alignment horizontal="left" vertical="center" wrapText="1"/>
      <protection locked="0"/>
    </xf>
    <xf numFmtId="0" fontId="4" fillId="0" borderId="20" xfId="0" applyFont="1" applyBorder="1" applyAlignment="1" applyProtection="1">
      <alignment horizontal="center" vertical="center"/>
      <protection locked="0"/>
    </xf>
    <xf numFmtId="0" fontId="2" fillId="0" borderId="29" xfId="0" applyFont="1" applyFill="1" applyBorder="1" applyAlignment="1" applyProtection="1">
      <alignment horizontal="left" vertical="center"/>
      <protection hidden="1" locked="0"/>
    </xf>
    <xf numFmtId="0" fontId="2" fillId="0" borderId="19" xfId="0" applyFont="1" applyFill="1" applyBorder="1" applyAlignment="1" applyProtection="1">
      <alignment horizontal="left" vertical="center"/>
      <protection hidden="1" locked="0"/>
    </xf>
    <xf numFmtId="0" fontId="2" fillId="0" borderId="23" xfId="0" applyFont="1" applyFill="1" applyBorder="1" applyAlignment="1" applyProtection="1">
      <alignment horizontal="left" vertical="center"/>
      <protection hidden="1" locked="0"/>
    </xf>
    <xf numFmtId="0" fontId="6" fillId="55" borderId="20" xfId="0" applyFont="1" applyFill="1" applyBorder="1" applyAlignment="1" applyProtection="1">
      <alignment horizontal="left" vertical="center"/>
      <protection locked="0"/>
    </xf>
    <xf numFmtId="0" fontId="6" fillId="55" borderId="20"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left" vertical="center"/>
      <protection locked="0"/>
    </xf>
    <xf numFmtId="0" fontId="1" fillId="0" borderId="29" xfId="0" applyFont="1"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34" fillId="0" borderId="26"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1" fillId="55" borderId="20" xfId="0" applyFont="1" applyFill="1" applyBorder="1" applyAlignment="1" applyProtection="1">
      <alignment horizontal="left" vertical="center" wrapText="1"/>
      <protection locked="0"/>
    </xf>
    <xf numFmtId="3" fontId="3" fillId="0" borderId="20" xfId="0" applyNumberFormat="1" applyFont="1" applyBorder="1" applyAlignment="1" applyProtection="1">
      <alignment vertical="center" wrapText="1"/>
      <protection hidden="1"/>
    </xf>
    <xf numFmtId="3" fontId="3" fillId="0" borderId="53" xfId="0" applyNumberFormat="1" applyFont="1" applyBorder="1" applyAlignment="1" applyProtection="1">
      <alignment vertical="center" wrapText="1"/>
      <protection hidden="1"/>
    </xf>
    <xf numFmtId="49" fontId="3" fillId="0" borderId="53" xfId="0" applyNumberFormat="1" applyFont="1" applyFill="1" applyBorder="1" applyAlignment="1" applyProtection="1">
      <alignment horizontal="left" vertical="center" wrapText="1"/>
      <protection hidden="1"/>
    </xf>
    <xf numFmtId="0" fontId="5" fillId="58" borderId="36" xfId="0" applyFont="1" applyFill="1" applyBorder="1" applyAlignment="1" applyProtection="1">
      <alignment horizontal="center" vertical="center" wrapText="1"/>
      <protection hidden="1"/>
    </xf>
    <xf numFmtId="3" fontId="5" fillId="58" borderId="45" xfId="0" applyNumberFormat="1" applyFont="1" applyFill="1" applyBorder="1" applyAlignment="1" applyProtection="1">
      <alignment horizontal="right" vertical="center" wrapText="1"/>
      <protection hidden="1"/>
    </xf>
    <xf numFmtId="3" fontId="5" fillId="58" borderId="39" xfId="0" applyNumberFormat="1" applyFont="1" applyFill="1" applyBorder="1" applyAlignment="1" applyProtection="1">
      <alignment horizontal="right" vertical="center" wrapText="1"/>
      <protection hidden="1"/>
    </xf>
    <xf numFmtId="0" fontId="32" fillId="0" borderId="0" xfId="0" applyFont="1" applyAlignment="1" applyProtection="1">
      <alignment horizontal="center" vertical="center" wrapText="1"/>
      <protection locked="0"/>
    </xf>
    <xf numFmtId="3" fontId="5" fillId="58" borderId="64" xfId="0" applyNumberFormat="1" applyFont="1" applyFill="1" applyBorder="1" applyAlignment="1" applyProtection="1">
      <alignment horizontal="right" vertical="center" wrapText="1"/>
      <protection hidden="1"/>
    </xf>
    <xf numFmtId="0" fontId="2" fillId="0" borderId="29" xfId="0" applyFont="1" applyFill="1" applyBorder="1" applyAlignment="1" applyProtection="1">
      <alignment horizontal="left" vertical="center"/>
      <protection hidden="1"/>
    </xf>
    <xf numFmtId="0" fontId="2" fillId="0" borderId="19" xfId="0" applyFont="1" applyFill="1" applyBorder="1" applyAlignment="1" applyProtection="1">
      <alignment horizontal="left" vertical="center"/>
      <protection hidden="1"/>
    </xf>
    <xf numFmtId="0" fontId="2" fillId="0" borderId="23" xfId="0" applyFont="1" applyFill="1" applyBorder="1" applyAlignment="1" applyProtection="1">
      <alignment horizontal="left" vertical="center"/>
      <protection hidden="1"/>
    </xf>
    <xf numFmtId="0" fontId="1" fillId="0" borderId="29" xfId="0" applyFont="1" applyFill="1" applyBorder="1" applyAlignment="1" applyProtection="1">
      <alignment horizontal="left" vertical="center" wrapText="1"/>
      <protection locked="0"/>
    </xf>
    <xf numFmtId="0" fontId="1" fillId="0" borderId="19" xfId="0" applyFont="1" applyFill="1" applyBorder="1" applyAlignment="1" applyProtection="1">
      <alignment horizontal="left" vertical="center" wrapText="1"/>
      <protection locked="0"/>
    </xf>
    <xf numFmtId="0" fontId="1" fillId="0" borderId="23"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1" fillId="0" borderId="29" xfId="0" applyNumberFormat="1" applyFont="1" applyFill="1" applyBorder="1" applyAlignment="1" applyProtection="1">
      <alignment horizontal="left" vertical="center" wrapText="1"/>
      <protection locked="0"/>
    </xf>
    <xf numFmtId="0" fontId="0" fillId="0" borderId="19" xfId="0" applyBorder="1" applyAlignment="1">
      <alignment/>
    </xf>
    <xf numFmtId="0" fontId="2" fillId="0" borderId="29"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8" fillId="0" borderId="29"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23"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31" fillId="55" borderId="29" xfId="0" applyFont="1" applyFill="1" applyBorder="1" applyAlignment="1" applyProtection="1">
      <alignment vertical="center" wrapText="1"/>
      <protection locked="0"/>
    </xf>
    <xf numFmtId="0" fontId="31" fillId="55" borderId="19" xfId="0" applyFont="1" applyFill="1" applyBorder="1" applyAlignment="1" applyProtection="1">
      <alignment vertical="center" wrapText="1"/>
      <protection locked="0"/>
    </xf>
    <xf numFmtId="0" fontId="31" fillId="55" borderId="23" xfId="0" applyFont="1" applyFill="1" applyBorder="1" applyAlignment="1" applyProtection="1">
      <alignment vertical="center" wrapText="1"/>
      <protection locked="0"/>
    </xf>
    <xf numFmtId="0" fontId="0" fillId="0" borderId="42" xfId="0" applyFill="1" applyBorder="1" applyAlignment="1" applyProtection="1">
      <alignment horizontal="center" vertical="center" wrapText="1"/>
      <protection locked="0"/>
    </xf>
    <xf numFmtId="0" fontId="0" fillId="0" borderId="54" xfId="0" applyFill="1" applyBorder="1" applyAlignment="1" applyProtection="1">
      <alignment horizontal="center" vertical="center" wrapText="1"/>
      <protection locked="0"/>
    </xf>
    <xf numFmtId="0" fontId="0" fillId="0" borderId="55" xfId="0"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24" xfId="0" applyFill="1" applyBorder="1" applyAlignment="1" applyProtection="1">
      <alignment horizontal="center" vertical="center" wrapText="1"/>
      <protection locked="0"/>
    </xf>
    <xf numFmtId="0" fontId="0" fillId="0" borderId="20" xfId="0" applyBorder="1" applyAlignment="1" applyProtection="1">
      <alignment horizontal="left" vertical="center" wrapText="1"/>
      <protection locked="0"/>
    </xf>
    <xf numFmtId="0" fontId="6" fillId="55" borderId="20" xfId="0" applyFont="1" applyFill="1" applyBorder="1" applyAlignment="1" applyProtection="1">
      <alignment vertical="center" wrapText="1"/>
      <protection locked="0"/>
    </xf>
    <xf numFmtId="0" fontId="0" fillId="55" borderId="20" xfId="0" applyFont="1" applyFill="1" applyBorder="1" applyAlignment="1" applyProtection="1">
      <alignment horizontal="center" vertical="center" wrapText="1"/>
      <protection locked="0"/>
    </xf>
    <xf numFmtId="0" fontId="0" fillId="55" borderId="20" xfId="0" applyFill="1" applyBorder="1" applyAlignment="1" applyProtection="1">
      <alignment horizontal="center" vertical="center" wrapText="1"/>
      <protection locked="0"/>
    </xf>
    <xf numFmtId="0" fontId="4" fillId="0" borderId="20" xfId="0" applyFont="1" applyBorder="1" applyAlignment="1" applyProtection="1">
      <alignment horizontal="center" vertical="center"/>
      <protection locked="0"/>
    </xf>
    <xf numFmtId="0" fontId="6" fillId="55" borderId="29" xfId="0" applyFont="1" applyFill="1" applyBorder="1" applyAlignment="1" applyProtection="1">
      <alignment vertical="center" wrapText="1"/>
      <protection locked="0"/>
    </xf>
    <xf numFmtId="0" fontId="6" fillId="55" borderId="19" xfId="0" applyFont="1" applyFill="1" applyBorder="1" applyAlignment="1" applyProtection="1">
      <alignment vertical="center" wrapText="1"/>
      <protection locked="0"/>
    </xf>
    <xf numFmtId="0" fontId="6" fillId="55" borderId="23" xfId="0" applyFont="1" applyFill="1" applyBorder="1" applyAlignment="1" applyProtection="1">
      <alignment vertical="center" wrapText="1"/>
      <protection locked="0"/>
    </xf>
    <xf numFmtId="0" fontId="7" fillId="0" borderId="29"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55" borderId="29" xfId="0" applyFont="1" applyFill="1" applyBorder="1" applyAlignment="1" applyProtection="1">
      <alignment horizontal="center" vertical="center" wrapText="1"/>
      <protection locked="0"/>
    </xf>
    <xf numFmtId="0" fontId="7" fillId="55" borderId="19" xfId="0" applyFont="1" applyFill="1" applyBorder="1" applyAlignment="1" applyProtection="1">
      <alignment horizontal="center" vertical="center" wrapText="1"/>
      <protection locked="0"/>
    </xf>
    <xf numFmtId="0" fontId="7" fillId="0" borderId="29" xfId="0" applyFont="1" applyFill="1" applyBorder="1" applyAlignment="1" applyProtection="1">
      <alignment horizontal="center" vertical="center" wrapText="1"/>
      <protection/>
    </xf>
    <xf numFmtId="0" fontId="7" fillId="0" borderId="23" xfId="0" applyFont="1" applyFill="1" applyBorder="1" applyAlignment="1" applyProtection="1">
      <alignment horizontal="center" vertical="center" wrapText="1"/>
      <protection/>
    </xf>
    <xf numFmtId="3" fontId="3" fillId="0" borderId="29" xfId="0" applyNumberFormat="1" applyFont="1" applyFill="1" applyBorder="1" applyAlignment="1" applyProtection="1">
      <alignment horizontal="right" vertical="center" wrapText="1"/>
      <protection locked="0"/>
    </xf>
    <xf numFmtId="3" fontId="3" fillId="0"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wrapText="1"/>
      <protection hidden="1"/>
    </xf>
    <xf numFmtId="3" fontId="3" fillId="0" borderId="23" xfId="0" applyNumberFormat="1" applyFont="1" applyBorder="1" applyAlignment="1" applyProtection="1">
      <alignment horizontal="right" vertical="center" wrapText="1"/>
      <protection hidden="1"/>
    </xf>
    <xf numFmtId="3" fontId="3" fillId="56" borderId="29" xfId="0" applyNumberFormat="1" applyFont="1" applyFill="1" applyBorder="1" applyAlignment="1" applyProtection="1">
      <alignment horizontal="right" vertical="center" wrapText="1"/>
      <protection locked="0"/>
    </xf>
    <xf numFmtId="3" fontId="3" fillId="56" borderId="23"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vertical="center" wrapText="1"/>
      <protection hidden="1"/>
    </xf>
    <xf numFmtId="3" fontId="3" fillId="0" borderId="23" xfId="0" applyNumberFormat="1" applyFont="1" applyBorder="1" applyAlignment="1" applyProtection="1">
      <alignment vertical="center" wrapText="1"/>
      <protection hidden="1"/>
    </xf>
    <xf numFmtId="3" fontId="3" fillId="0" borderId="52" xfId="0" applyNumberFormat="1" applyFont="1" applyFill="1" applyBorder="1" applyAlignment="1" applyProtection="1">
      <alignment horizontal="right" vertical="center" wrapText="1"/>
      <protection locked="0"/>
    </xf>
    <xf numFmtId="3" fontId="3" fillId="0" borderId="42" xfId="0" applyNumberFormat="1" applyFont="1" applyFill="1" applyBorder="1" applyAlignment="1" applyProtection="1">
      <alignment horizontal="right" vertical="center" wrapText="1"/>
      <protection locked="0"/>
    </xf>
    <xf numFmtId="3" fontId="3" fillId="0" borderId="29" xfId="0" applyNumberFormat="1" applyFont="1" applyBorder="1" applyAlignment="1" applyProtection="1">
      <alignment horizontal="right" vertical="center"/>
      <protection locked="0"/>
    </xf>
    <xf numFmtId="3" fontId="3" fillId="0" borderId="23" xfId="0" applyNumberFormat="1" applyFont="1" applyBorder="1" applyAlignment="1" applyProtection="1">
      <alignment horizontal="right" vertical="center"/>
      <protection locked="0"/>
    </xf>
    <xf numFmtId="3" fontId="3" fillId="0" borderId="52" xfId="0" applyNumberFormat="1" applyFont="1" applyBorder="1" applyAlignment="1" applyProtection="1">
      <alignment vertical="center" wrapText="1"/>
      <protection hidden="1"/>
    </xf>
    <xf numFmtId="3" fontId="3" fillId="0" borderId="42" xfId="0" applyNumberFormat="1" applyFont="1" applyBorder="1" applyAlignment="1" applyProtection="1">
      <alignment vertical="center" wrapText="1"/>
      <protection hidden="1"/>
    </xf>
    <xf numFmtId="3" fontId="28" fillId="0" borderId="46" xfId="0" applyNumberFormat="1" applyFont="1" applyFill="1" applyBorder="1" applyAlignment="1" applyProtection="1">
      <alignment horizontal="right" vertical="center" wrapText="1"/>
      <protection/>
    </xf>
    <xf numFmtId="3" fontId="3" fillId="56" borderId="52" xfId="0" applyNumberFormat="1" applyFont="1" applyFill="1" applyBorder="1" applyAlignment="1" applyProtection="1">
      <alignment horizontal="right" vertical="center" wrapText="1"/>
      <protection locked="0"/>
    </xf>
    <xf numFmtId="3" fontId="3" fillId="56" borderId="42" xfId="0" applyNumberFormat="1" applyFont="1" applyFill="1" applyBorder="1" applyAlignment="1" applyProtection="1">
      <alignment horizontal="right" vertical="center" wrapText="1"/>
      <protection locked="0"/>
    </xf>
    <xf numFmtId="3" fontId="3" fillId="0" borderId="25" xfId="0" applyNumberFormat="1" applyFont="1" applyBorder="1" applyAlignment="1" applyProtection="1">
      <alignment horizontal="right" vertical="center"/>
      <protection locked="0"/>
    </xf>
    <xf numFmtId="0" fontId="2" fillId="0" borderId="52" xfId="108" applyFont="1" applyFill="1" applyBorder="1" applyAlignment="1" applyProtection="1">
      <alignment horizontal="left" vertical="center" wrapText="1"/>
      <protection/>
    </xf>
    <xf numFmtId="0" fontId="0" fillId="0" borderId="26" xfId="0" applyBorder="1" applyAlignment="1">
      <alignment/>
    </xf>
    <xf numFmtId="0" fontId="0" fillId="0" borderId="42" xfId="0" applyBorder="1" applyAlignment="1">
      <alignment/>
    </xf>
    <xf numFmtId="0" fontId="1" fillId="0" borderId="54" xfId="107" applyFont="1" applyFill="1" applyBorder="1" applyAlignment="1" applyProtection="1">
      <alignment horizontal="left" vertical="top" wrapText="1"/>
      <protection/>
    </xf>
    <xf numFmtId="0" fontId="0" fillId="0" borderId="0" xfId="0" applyAlignment="1">
      <alignment/>
    </xf>
    <xf numFmtId="0" fontId="0" fillId="0" borderId="55" xfId="0" applyBorder="1" applyAlignment="1">
      <alignment/>
    </xf>
    <xf numFmtId="0" fontId="2" fillId="55" borderId="23" xfId="107" applyFont="1" applyFill="1" applyBorder="1" applyAlignment="1" applyProtection="1">
      <alignment horizontal="center" vertical="center"/>
      <protection/>
    </xf>
    <xf numFmtId="0" fontId="2" fillId="0" borderId="20" xfId="107" applyFont="1" applyBorder="1" applyAlignment="1" applyProtection="1">
      <alignment horizontal="left" vertical="top" wrapText="1"/>
      <protection/>
    </xf>
    <xf numFmtId="0" fontId="2" fillId="0" borderId="52" xfId="107" applyFont="1" applyBorder="1" applyAlignment="1" applyProtection="1">
      <alignment horizontal="left" vertical="top" wrapText="1"/>
      <protection/>
    </xf>
    <xf numFmtId="0" fontId="2" fillId="0" borderId="26" xfId="107" applyFont="1" applyBorder="1" applyAlignment="1" applyProtection="1">
      <alignment horizontal="left" vertical="top" wrapText="1"/>
      <protection/>
    </xf>
    <xf numFmtId="0" fontId="2" fillId="0" borderId="42" xfId="107" applyFont="1" applyBorder="1" applyAlignment="1" applyProtection="1">
      <alignment horizontal="left" vertical="top" wrapText="1"/>
      <protection/>
    </xf>
    <xf numFmtId="0" fontId="1" fillId="0" borderId="20" xfId="107" applyBorder="1" applyAlignment="1" applyProtection="1">
      <alignment horizontal="left" vertical="top" wrapText="1"/>
      <protection/>
    </xf>
    <xf numFmtId="0" fontId="1" fillId="0" borderId="20" xfId="107" applyFont="1" applyBorder="1" applyAlignment="1" applyProtection="1">
      <alignment horizontal="left" vertical="top" wrapText="1"/>
      <protection/>
    </xf>
    <xf numFmtId="0" fontId="2" fillId="55" borderId="42" xfId="107" applyFont="1" applyFill="1" applyBorder="1" applyAlignment="1" applyProtection="1">
      <alignment horizontal="center" vertical="center"/>
      <protection/>
    </xf>
    <xf numFmtId="0" fontId="2" fillId="55" borderId="55" xfId="107" applyFont="1" applyFill="1" applyBorder="1" applyAlignment="1" applyProtection="1">
      <alignment horizontal="center" vertical="center"/>
      <protection/>
    </xf>
    <xf numFmtId="0" fontId="2" fillId="55" borderId="24" xfId="107" applyFont="1" applyFill="1" applyBorder="1" applyAlignment="1" applyProtection="1">
      <alignment horizontal="center" vertical="center"/>
      <protection/>
    </xf>
    <xf numFmtId="0" fontId="11" fillId="55" borderId="29" xfId="107" applyFont="1" applyFill="1" applyBorder="1" applyAlignment="1" applyProtection="1">
      <alignment horizontal="left" vertical="center" wrapText="1"/>
      <protection/>
    </xf>
    <xf numFmtId="0" fontId="11" fillId="55" borderId="19" xfId="107" applyFont="1" applyFill="1" applyBorder="1" applyAlignment="1" applyProtection="1">
      <alignment horizontal="left" vertical="center" wrapText="1"/>
      <protection/>
    </xf>
    <xf numFmtId="0" fontId="11" fillId="55" borderId="23" xfId="107" applyFont="1" applyFill="1" applyBorder="1" applyAlignment="1" applyProtection="1">
      <alignment horizontal="left" vertical="center" wrapText="1"/>
      <protection/>
    </xf>
    <xf numFmtId="0" fontId="10" fillId="0" borderId="0" xfId="0" applyFont="1" applyAlignment="1" applyProtection="1">
      <alignment horizontal="center" vertical="center"/>
      <protection/>
    </xf>
    <xf numFmtId="0" fontId="11" fillId="55" borderId="29" xfId="107" applyFont="1" applyFill="1" applyBorder="1" applyAlignment="1" applyProtection="1">
      <alignment horizontal="left" vertical="center"/>
      <protection/>
    </xf>
    <xf numFmtId="0" fontId="11" fillId="55" borderId="19" xfId="107" applyFont="1" applyFill="1" applyBorder="1" applyAlignment="1" applyProtection="1">
      <alignment horizontal="left" vertical="center"/>
      <protection/>
    </xf>
    <xf numFmtId="0" fontId="11" fillId="55" borderId="23" xfId="107" applyFont="1" applyFill="1" applyBorder="1" applyAlignment="1" applyProtection="1">
      <alignment horizontal="left" vertical="center"/>
      <protection/>
    </xf>
    <xf numFmtId="0" fontId="2" fillId="0" borderId="52" xfId="107" applyFont="1" applyBorder="1" applyAlignment="1" applyProtection="1">
      <alignment horizontal="left" vertical="center" wrapText="1"/>
      <protection/>
    </xf>
    <xf numFmtId="0" fontId="2" fillId="0" borderId="26" xfId="107" applyFont="1" applyBorder="1" applyAlignment="1" applyProtection="1">
      <alignment horizontal="left" vertical="center" wrapText="1"/>
      <protection/>
    </xf>
    <xf numFmtId="0" fontId="2" fillId="0" borderId="42" xfId="107" applyFont="1" applyBorder="1" applyAlignment="1" applyProtection="1">
      <alignment horizontal="left" vertical="center" wrapText="1"/>
      <protection/>
    </xf>
    <xf numFmtId="0" fontId="1" fillId="0" borderId="54" xfId="107" applyFont="1" applyFill="1" applyBorder="1" applyAlignment="1" applyProtection="1">
      <alignment horizontal="center" vertical="top"/>
      <protection/>
    </xf>
    <xf numFmtId="0" fontId="1" fillId="0" borderId="20" xfId="107" applyFont="1" applyFill="1" applyBorder="1" applyAlignment="1">
      <alignment horizontal="left" vertical="top" wrapText="1"/>
      <protection/>
    </xf>
    <xf numFmtId="0" fontId="1" fillId="0" borderId="20" xfId="107" applyFont="1" applyFill="1" applyBorder="1" applyAlignment="1" applyProtection="1">
      <alignment horizontal="left" vertical="top" wrapText="1" readingOrder="1"/>
      <protection/>
    </xf>
    <xf numFmtId="0" fontId="1" fillId="0" borderId="56" xfId="107" applyBorder="1" applyAlignment="1" applyProtection="1">
      <alignment horizontal="left" vertical="center" wrapText="1"/>
      <protection/>
    </xf>
    <xf numFmtId="0" fontId="1" fillId="0" borderId="22" xfId="107" applyBorder="1" applyAlignment="1" applyProtection="1">
      <alignment horizontal="left" vertical="center" wrapText="1"/>
      <protection/>
    </xf>
    <xf numFmtId="0" fontId="1" fillId="0" borderId="24" xfId="107" applyBorder="1" applyAlignment="1" applyProtection="1">
      <alignment horizontal="left" vertical="center" wrapText="1"/>
      <protection/>
    </xf>
    <xf numFmtId="0" fontId="11" fillId="0" borderId="0" xfId="107" applyFont="1" applyFill="1"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22" xfId="0" applyBorder="1" applyAlignment="1">
      <alignment/>
    </xf>
    <xf numFmtId="0" fontId="0" fillId="0" borderId="24" xfId="0" applyBorder="1" applyAlignment="1">
      <alignment/>
    </xf>
    <xf numFmtId="0" fontId="1" fillId="0" borderId="52" xfId="0" applyFont="1" applyBorder="1" applyAlignment="1" applyProtection="1">
      <alignment horizontal="left" vertical="center" wrapText="1"/>
      <protection/>
    </xf>
    <xf numFmtId="0" fontId="1" fillId="0" borderId="54" xfId="115" applyNumberFormat="1" applyFont="1" applyBorder="1" applyAlignment="1" applyProtection="1">
      <alignment horizontal="left" vertical="center" wrapText="1"/>
      <protection/>
    </xf>
    <xf numFmtId="0" fontId="1" fillId="0" borderId="54" xfId="108" applyFont="1" applyFill="1" applyBorder="1" applyAlignment="1" applyProtection="1">
      <alignment horizontal="left" vertical="center" wrapText="1"/>
      <protection/>
    </xf>
    <xf numFmtId="0" fontId="1" fillId="0" borderId="25" xfId="107" applyFont="1" applyFill="1" applyBorder="1" applyAlignment="1" applyProtection="1">
      <alignment horizontal="left" vertical="top" wrapText="1"/>
      <protection/>
    </xf>
    <xf numFmtId="0" fontId="11" fillId="55" borderId="20" xfId="107" applyFont="1" applyFill="1" applyBorder="1" applyAlignment="1" applyProtection="1">
      <alignment horizontal="center" vertical="center" wrapText="1"/>
      <protection/>
    </xf>
    <xf numFmtId="0" fontId="1" fillId="0" borderId="56" xfId="107" applyFont="1" applyFill="1" applyBorder="1" applyAlignment="1" applyProtection="1">
      <alignment horizontal="left" vertical="top" wrapText="1"/>
      <protection/>
    </xf>
    <xf numFmtId="0" fontId="1" fillId="0" borderId="22" xfId="107" applyFont="1" applyFill="1" applyBorder="1" applyAlignment="1" applyProtection="1">
      <alignment horizontal="left" vertical="top" wrapText="1"/>
      <protection/>
    </xf>
    <xf numFmtId="0" fontId="1" fillId="0" borderId="24" xfId="107" applyFont="1" applyFill="1" applyBorder="1" applyAlignment="1" applyProtection="1">
      <alignment horizontal="left" vertical="top" wrapText="1"/>
      <protection/>
    </xf>
    <xf numFmtId="0" fontId="55" fillId="0" borderId="22" xfId="0" applyFont="1" applyBorder="1" applyAlignment="1" applyProtection="1">
      <alignment horizontal="center" vertical="center"/>
      <protection locked="0"/>
    </xf>
    <xf numFmtId="0" fontId="55" fillId="0" borderId="22" xfId="0" applyFont="1" applyBorder="1" applyAlignment="1" applyProtection="1">
      <alignment vertical="center"/>
      <protection locked="0"/>
    </xf>
    <xf numFmtId="0" fontId="55" fillId="0" borderId="0" xfId="0" applyFont="1" applyBorder="1" applyAlignment="1" applyProtection="1">
      <alignment vertical="center"/>
      <protection locked="0"/>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33">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
      <font>
        <color rgb="FFC0C0C0"/>
      </font>
      <border/>
    </dxf>
    <dxf>
      <font>
        <color rgb="FFFFFFFF"/>
      </font>
      <border/>
    </dxf>
    <dxf>
      <font>
        <color rgb="FF969696"/>
      </font>
      <border/>
    </dxf>
    <dxf>
      <font>
        <color auto="1"/>
      </font>
      <fill>
        <patternFill>
          <bgColor rgb="FFFF99CC"/>
        </patternFill>
      </fill>
      <border/>
    </dxf>
    <dxf>
      <font>
        <color rgb="FFCCFF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8"/>
  <sheetViews>
    <sheetView zoomScale="90" zoomScaleNormal="90" zoomScaleSheetLayoutView="90" workbookViewId="0" topLeftCell="A1">
      <selection activeCell="E3" sqref="E3:M3"/>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76" t="s">
        <v>433</v>
      </c>
      <c r="B1" s="276"/>
      <c r="C1" s="276"/>
      <c r="D1" s="276"/>
      <c r="E1" s="276"/>
      <c r="F1" s="276"/>
      <c r="G1" s="276"/>
      <c r="H1" s="276"/>
      <c r="I1" s="276"/>
      <c r="J1" s="276"/>
      <c r="K1" s="276"/>
      <c r="L1" s="276"/>
      <c r="M1" s="276"/>
      <c r="N1" s="276"/>
      <c r="O1" s="276"/>
    </row>
    <row r="2" spans="1:15" ht="21" customHeight="1">
      <c r="A2" s="277" t="s">
        <v>434</v>
      </c>
      <c r="B2" s="277"/>
      <c r="C2" s="277"/>
      <c r="D2" s="277"/>
      <c r="E2" s="277"/>
      <c r="F2" s="277"/>
      <c r="G2" s="277"/>
      <c r="H2" s="277"/>
      <c r="I2" s="277"/>
      <c r="J2" s="277"/>
      <c r="K2" s="277"/>
      <c r="L2" s="277"/>
      <c r="M2" s="277"/>
      <c r="N2" s="277"/>
      <c r="O2" s="277"/>
    </row>
    <row r="3" spans="1:13" ht="15.75" customHeight="1">
      <c r="A3" s="34"/>
      <c r="B3" s="35"/>
      <c r="C3" s="35"/>
      <c r="D3" s="35"/>
      <c r="E3" s="35" t="s">
        <v>609</v>
      </c>
      <c r="F3" s="35" t="s">
        <v>604</v>
      </c>
      <c r="G3" s="35"/>
      <c r="H3" s="35" t="s">
        <v>605</v>
      </c>
      <c r="I3" s="35">
        <v>2024</v>
      </c>
      <c r="J3" s="35" t="s">
        <v>606</v>
      </c>
      <c r="K3" s="34" t="s">
        <v>607</v>
      </c>
      <c r="L3" s="4"/>
      <c r="M3" s="4" t="s">
        <v>608</v>
      </c>
    </row>
    <row r="4" spans="1:15" ht="21.75" customHeight="1">
      <c r="A4" s="265" t="s">
        <v>428</v>
      </c>
      <c r="B4" s="266"/>
      <c r="C4" s="267"/>
      <c r="D4" s="268" t="s">
        <v>543</v>
      </c>
      <c r="E4" s="269"/>
      <c r="F4" s="269"/>
      <c r="G4" s="269"/>
      <c r="H4" s="269"/>
      <c r="I4" s="269"/>
      <c r="J4" s="269"/>
      <c r="K4" s="269"/>
      <c r="L4" s="18"/>
      <c r="M4" s="211"/>
      <c r="N4" s="8"/>
      <c r="O4" s="36"/>
    </row>
    <row r="5" spans="1:15" ht="21.75" customHeight="1">
      <c r="A5" s="253" t="s">
        <v>386</v>
      </c>
      <c r="B5" s="254"/>
      <c r="C5" s="255"/>
      <c r="D5" s="230">
        <v>2003</v>
      </c>
      <c r="E5" s="28"/>
      <c r="F5" s="28"/>
      <c r="G5" s="28"/>
      <c r="H5" s="28"/>
      <c r="I5" s="28"/>
      <c r="J5" s="28"/>
      <c r="K5" s="28"/>
      <c r="L5" s="34"/>
      <c r="M5" s="211"/>
      <c r="N5" s="8"/>
      <c r="O5" s="36"/>
    </row>
    <row r="6" spans="1:15" ht="21.75" customHeight="1">
      <c r="A6" s="262" t="s">
        <v>427</v>
      </c>
      <c r="B6" s="263"/>
      <c r="C6" s="264"/>
      <c r="D6" s="260" t="s">
        <v>575</v>
      </c>
      <c r="E6" s="261"/>
      <c r="F6" s="261"/>
      <c r="G6" s="261"/>
      <c r="H6" s="261"/>
      <c r="I6" s="261"/>
      <c r="J6" s="261"/>
      <c r="K6" s="261"/>
      <c r="L6" s="18"/>
      <c r="M6" s="211"/>
      <c r="N6" s="35"/>
      <c r="O6" s="37"/>
    </row>
    <row r="7" spans="1:15" ht="29.25" customHeight="1">
      <c r="A7" s="253" t="s">
        <v>429</v>
      </c>
      <c r="B7" s="254"/>
      <c r="C7" s="255"/>
      <c r="D7" s="278" t="s">
        <v>576</v>
      </c>
      <c r="E7" s="279"/>
      <c r="F7" s="279"/>
      <c r="G7" s="279"/>
      <c r="H7" s="279"/>
      <c r="I7" s="279"/>
      <c r="J7" s="279"/>
      <c r="K7" s="279"/>
      <c r="L7" s="279"/>
      <c r="M7" s="279"/>
      <c r="N7" s="279"/>
      <c r="O7" s="280"/>
    </row>
    <row r="8" spans="1:15" ht="48.75" customHeight="1">
      <c r="A8" s="253" t="s">
        <v>431</v>
      </c>
      <c r="B8" s="254"/>
      <c r="C8" s="255"/>
      <c r="D8" s="281" t="s">
        <v>548</v>
      </c>
      <c r="E8" s="281"/>
      <c r="F8" s="281"/>
      <c r="G8" s="281"/>
      <c r="H8" s="281"/>
      <c r="I8" s="281"/>
      <c r="J8" s="281"/>
      <c r="K8" s="281"/>
      <c r="L8" s="281"/>
      <c r="M8" s="281"/>
      <c r="N8" s="281"/>
      <c r="O8" s="281"/>
    </row>
    <row r="9" spans="1:15" ht="48.75" customHeight="1">
      <c r="A9" s="253" t="s">
        <v>432</v>
      </c>
      <c r="B9" s="254"/>
      <c r="C9" s="255"/>
      <c r="D9" s="271" t="s">
        <v>577</v>
      </c>
      <c r="E9" s="272"/>
      <c r="F9" s="272"/>
      <c r="G9" s="272"/>
      <c r="H9" s="272"/>
      <c r="I9" s="272"/>
      <c r="J9" s="272"/>
      <c r="K9" s="272"/>
      <c r="L9" s="272"/>
      <c r="M9" s="272"/>
      <c r="N9" s="272"/>
      <c r="O9" s="273"/>
    </row>
    <row r="10" spans="1:15" ht="27.75" customHeight="1">
      <c r="A10" s="270" t="s">
        <v>385</v>
      </c>
      <c r="B10" s="270"/>
      <c r="C10" s="270"/>
      <c r="D10" s="256" t="s">
        <v>546</v>
      </c>
      <c r="E10" s="257"/>
      <c r="F10" s="257"/>
      <c r="G10" s="257"/>
      <c r="H10" s="257"/>
      <c r="I10" s="257"/>
      <c r="J10" s="257"/>
      <c r="K10" s="257"/>
      <c r="L10" s="257"/>
      <c r="M10" s="257"/>
      <c r="N10" s="257"/>
      <c r="O10" s="258"/>
    </row>
    <row r="11" spans="1:15" ht="21.75" customHeight="1">
      <c r="A11" s="253" t="s">
        <v>390</v>
      </c>
      <c r="B11" s="254"/>
      <c r="C11" s="255"/>
      <c r="D11" s="256" t="s">
        <v>551</v>
      </c>
      <c r="E11" s="257"/>
      <c r="F11" s="257"/>
      <c r="G11" s="257"/>
      <c r="H11" s="257"/>
      <c r="I11" s="257"/>
      <c r="J11" s="257"/>
      <c r="K11" s="257"/>
      <c r="L11" s="257"/>
      <c r="M11" s="257"/>
      <c r="N11" s="257"/>
      <c r="O11" s="258"/>
    </row>
    <row r="12" spans="1:15" ht="21" customHeight="1">
      <c r="A12" s="12"/>
      <c r="B12" s="12"/>
      <c r="C12" s="12"/>
      <c r="D12" s="12"/>
      <c r="E12" s="12"/>
      <c r="F12" s="12"/>
      <c r="G12" s="12"/>
      <c r="H12" s="12"/>
      <c r="I12" s="12"/>
      <c r="J12" s="12"/>
      <c r="K12" s="9"/>
      <c r="L12" s="9"/>
      <c r="M12" s="10"/>
      <c r="N12" s="8"/>
      <c r="O12" s="18"/>
    </row>
    <row r="13" spans="1:15" ht="15" customHeight="1">
      <c r="A13" s="240"/>
      <c r="B13" s="249" t="s">
        <v>408</v>
      </c>
      <c r="C13" s="250"/>
      <c r="D13" s="238" t="s">
        <v>443</v>
      </c>
      <c r="E13" s="238"/>
      <c r="F13" s="238"/>
      <c r="G13" s="238"/>
      <c r="H13" s="238"/>
      <c r="I13" s="238"/>
      <c r="J13" s="238"/>
      <c r="K13" s="238"/>
      <c r="L13" s="238"/>
      <c r="M13" s="238"/>
      <c r="N13" s="238"/>
      <c r="O13" s="238"/>
    </row>
    <row r="14" spans="1:15" ht="39.75" customHeight="1">
      <c r="A14" s="240"/>
      <c r="B14" s="251"/>
      <c r="C14" s="252"/>
      <c r="D14" s="238" t="s">
        <v>409</v>
      </c>
      <c r="E14" s="238"/>
      <c r="F14" s="238"/>
      <c r="G14" s="21" t="s">
        <v>533</v>
      </c>
      <c r="H14" s="21" t="s">
        <v>534</v>
      </c>
      <c r="I14" s="21" t="s">
        <v>524</v>
      </c>
      <c r="J14" s="21" t="s">
        <v>526</v>
      </c>
      <c r="K14" s="21" t="s">
        <v>535</v>
      </c>
      <c r="L14" s="238" t="s">
        <v>445</v>
      </c>
      <c r="M14" s="238"/>
      <c r="N14" s="238"/>
      <c r="O14" s="238"/>
    </row>
    <row r="15" spans="1:15" ht="66" customHeight="1">
      <c r="A15" s="240">
        <v>1</v>
      </c>
      <c r="B15" s="243" t="s">
        <v>578</v>
      </c>
      <c r="C15" s="244"/>
      <c r="D15" s="239" t="s">
        <v>579</v>
      </c>
      <c r="E15" s="239"/>
      <c r="F15" s="239"/>
      <c r="G15" s="57" t="s">
        <v>580</v>
      </c>
      <c r="H15" s="231" t="s">
        <v>581</v>
      </c>
      <c r="I15" s="63" t="s">
        <v>581</v>
      </c>
      <c r="J15" s="57" t="s">
        <v>581</v>
      </c>
      <c r="K15" s="57" t="s">
        <v>581</v>
      </c>
      <c r="L15" s="237" t="s">
        <v>582</v>
      </c>
      <c r="M15" s="237"/>
      <c r="N15" s="237"/>
      <c r="O15" s="237"/>
    </row>
    <row r="16" spans="1:15" ht="42.75" customHeight="1">
      <c r="A16" s="240"/>
      <c r="B16" s="245"/>
      <c r="C16" s="246"/>
      <c r="D16" s="239" t="s">
        <v>583</v>
      </c>
      <c r="E16" s="239"/>
      <c r="F16" s="239"/>
      <c r="G16" s="62" t="s">
        <v>584</v>
      </c>
      <c r="H16" s="232" t="s">
        <v>585</v>
      </c>
      <c r="I16" s="63" t="s">
        <v>585</v>
      </c>
      <c r="J16" s="57" t="s">
        <v>585</v>
      </c>
      <c r="K16" s="57" t="s">
        <v>586</v>
      </c>
      <c r="L16" s="237" t="s">
        <v>587</v>
      </c>
      <c r="M16" s="237"/>
      <c r="N16" s="237"/>
      <c r="O16" s="237"/>
    </row>
    <row r="17" spans="1:15" ht="42.75" customHeight="1">
      <c r="A17" s="240"/>
      <c r="B17" s="247"/>
      <c r="C17" s="248"/>
      <c r="D17" s="239"/>
      <c r="E17" s="239"/>
      <c r="F17" s="239"/>
      <c r="G17" s="57"/>
      <c r="H17" s="57"/>
      <c r="I17" s="63"/>
      <c r="J17" s="57"/>
      <c r="K17" s="57"/>
      <c r="L17" s="237"/>
      <c r="M17" s="237"/>
      <c r="N17" s="237"/>
      <c r="O17" s="237"/>
    </row>
    <row r="18" spans="1:14" ht="15" customHeight="1">
      <c r="A18" s="12"/>
      <c r="B18" s="13"/>
      <c r="C18" s="13"/>
      <c r="D18" s="12"/>
      <c r="E18" s="12"/>
      <c r="F18" s="12"/>
      <c r="G18" s="12"/>
      <c r="H18" s="12"/>
      <c r="I18" s="12"/>
      <c r="J18" s="12"/>
      <c r="K18" s="12"/>
      <c r="L18" s="12"/>
      <c r="M18" s="12"/>
      <c r="N18" s="12"/>
    </row>
    <row r="19" spans="1:15" ht="15" customHeight="1">
      <c r="A19" s="240"/>
      <c r="B19" s="249" t="s">
        <v>430</v>
      </c>
      <c r="C19" s="250"/>
      <c r="D19" s="238" t="s">
        <v>442</v>
      </c>
      <c r="E19" s="238"/>
      <c r="F19" s="238"/>
      <c r="G19" s="238"/>
      <c r="H19" s="238"/>
      <c r="I19" s="238"/>
      <c r="J19" s="238"/>
      <c r="K19" s="238"/>
      <c r="L19" s="238"/>
      <c r="M19" s="238"/>
      <c r="N19" s="238"/>
      <c r="O19" s="238"/>
    </row>
    <row r="20" spans="1:15" ht="39.75" customHeight="1">
      <c r="A20" s="240"/>
      <c r="B20" s="251"/>
      <c r="C20" s="252"/>
      <c r="D20" s="238" t="s">
        <v>409</v>
      </c>
      <c r="E20" s="238"/>
      <c r="F20" s="238"/>
      <c r="G20" s="21" t="s">
        <v>533</v>
      </c>
      <c r="H20" s="21" t="s">
        <v>534</v>
      </c>
      <c r="I20" s="21" t="s">
        <v>524</v>
      </c>
      <c r="J20" s="21" t="s">
        <v>526</v>
      </c>
      <c r="K20" s="21" t="s">
        <v>535</v>
      </c>
      <c r="L20" s="238" t="s">
        <v>445</v>
      </c>
      <c r="M20" s="238"/>
      <c r="N20" s="238"/>
      <c r="O20" s="238"/>
    </row>
    <row r="21" spans="1:15" ht="42" customHeight="1">
      <c r="A21" s="240">
        <v>2</v>
      </c>
      <c r="B21" s="243" t="s">
        <v>588</v>
      </c>
      <c r="C21" s="244"/>
      <c r="D21" s="239" t="s">
        <v>589</v>
      </c>
      <c r="E21" s="239"/>
      <c r="F21" s="239"/>
      <c r="G21" s="57" t="s">
        <v>590</v>
      </c>
      <c r="H21" s="57" t="s">
        <v>591</v>
      </c>
      <c r="I21" s="63" t="s">
        <v>399</v>
      </c>
      <c r="J21" s="57" t="s">
        <v>399</v>
      </c>
      <c r="K21" s="57" t="s">
        <v>399</v>
      </c>
      <c r="L21" s="241" t="s">
        <v>592</v>
      </c>
      <c r="M21" s="241"/>
      <c r="N21" s="241"/>
      <c r="O21" s="241"/>
    </row>
    <row r="22" spans="1:15" ht="42" customHeight="1">
      <c r="A22" s="240"/>
      <c r="B22" s="245"/>
      <c r="C22" s="246"/>
      <c r="D22" s="239" t="s">
        <v>593</v>
      </c>
      <c r="E22" s="239"/>
      <c r="F22" s="239"/>
      <c r="G22" s="57" t="s">
        <v>594</v>
      </c>
      <c r="H22" s="57" t="s">
        <v>595</v>
      </c>
      <c r="I22" s="63" t="s">
        <v>596</v>
      </c>
      <c r="J22" s="57" t="s">
        <v>596</v>
      </c>
      <c r="K22" s="57" t="s">
        <v>596</v>
      </c>
      <c r="L22" s="241" t="s">
        <v>597</v>
      </c>
      <c r="M22" s="241"/>
      <c r="N22" s="241"/>
      <c r="O22" s="241"/>
    </row>
    <row r="23" spans="1:15" ht="42" customHeight="1">
      <c r="A23" s="240"/>
      <c r="B23" s="247"/>
      <c r="C23" s="248"/>
      <c r="D23" s="239"/>
      <c r="E23" s="239"/>
      <c r="F23" s="239"/>
      <c r="G23" s="57"/>
      <c r="H23" s="57"/>
      <c r="I23" s="63"/>
      <c r="J23" s="57"/>
      <c r="K23" s="57"/>
      <c r="L23" s="241"/>
      <c r="M23" s="241"/>
      <c r="N23" s="241"/>
      <c r="O23" s="241"/>
    </row>
    <row r="24" spans="1:14" ht="15">
      <c r="A24" s="12"/>
      <c r="B24" s="13"/>
      <c r="C24" s="13"/>
      <c r="D24" s="12"/>
      <c r="E24" s="12"/>
      <c r="F24" s="12"/>
      <c r="G24" s="12"/>
      <c r="H24" s="12"/>
      <c r="I24" s="12"/>
      <c r="J24" s="12"/>
      <c r="K24" s="12"/>
      <c r="L24" s="12"/>
      <c r="M24" s="12"/>
      <c r="N24" s="12"/>
    </row>
    <row r="25" spans="1:15" ht="15" customHeight="1">
      <c r="A25" s="240"/>
      <c r="B25" s="249" t="s">
        <v>430</v>
      </c>
      <c r="C25" s="250"/>
      <c r="D25" s="238" t="s">
        <v>444</v>
      </c>
      <c r="E25" s="238"/>
      <c r="F25" s="238"/>
      <c r="G25" s="238"/>
      <c r="H25" s="238"/>
      <c r="I25" s="238"/>
      <c r="J25" s="238"/>
      <c r="K25" s="238"/>
      <c r="L25" s="238"/>
      <c r="M25" s="238"/>
      <c r="N25" s="238"/>
      <c r="O25" s="238"/>
    </row>
    <row r="26" spans="1:15" ht="39.75" customHeight="1">
      <c r="A26" s="240"/>
      <c r="B26" s="251"/>
      <c r="C26" s="252"/>
      <c r="D26" s="242" t="s">
        <v>409</v>
      </c>
      <c r="E26" s="242"/>
      <c r="F26" s="242"/>
      <c r="G26" s="21" t="s">
        <v>533</v>
      </c>
      <c r="H26" s="21" t="s">
        <v>534</v>
      </c>
      <c r="I26" s="21" t="s">
        <v>524</v>
      </c>
      <c r="J26" s="21" t="s">
        <v>526</v>
      </c>
      <c r="K26" s="21" t="s">
        <v>535</v>
      </c>
      <c r="L26" s="242" t="s">
        <v>445</v>
      </c>
      <c r="M26" s="242"/>
      <c r="N26" s="242"/>
      <c r="O26" s="242"/>
    </row>
    <row r="27" spans="1:15" ht="42.75" customHeight="1">
      <c r="A27" s="240">
        <v>3</v>
      </c>
      <c r="B27" s="243"/>
      <c r="C27" s="244"/>
      <c r="D27" s="239"/>
      <c r="E27" s="239"/>
      <c r="F27" s="239"/>
      <c r="G27" s="15"/>
      <c r="H27" s="15"/>
      <c r="I27" s="55"/>
      <c r="J27" s="15"/>
      <c r="K27" s="15"/>
      <c r="L27" s="259"/>
      <c r="M27" s="259"/>
      <c r="N27" s="259"/>
      <c r="O27" s="259"/>
    </row>
    <row r="28" spans="1:15" ht="42.75" customHeight="1">
      <c r="A28" s="240"/>
      <c r="B28" s="245"/>
      <c r="C28" s="246"/>
      <c r="D28" s="239"/>
      <c r="E28" s="239"/>
      <c r="F28" s="239"/>
      <c r="G28" s="15"/>
      <c r="H28" s="15"/>
      <c r="I28" s="55"/>
      <c r="J28" s="15"/>
      <c r="K28" s="15"/>
      <c r="L28" s="259"/>
      <c r="M28" s="259"/>
      <c r="N28" s="259"/>
      <c r="O28" s="259"/>
    </row>
    <row r="29" spans="1:15" ht="42.75" customHeight="1">
      <c r="A29" s="240"/>
      <c r="B29" s="247"/>
      <c r="C29" s="248"/>
      <c r="D29" s="239"/>
      <c r="E29" s="239"/>
      <c r="F29" s="239"/>
      <c r="G29" s="15"/>
      <c r="H29" s="15"/>
      <c r="I29" s="55"/>
      <c r="J29" s="15"/>
      <c r="K29" s="15"/>
      <c r="L29" s="259"/>
      <c r="M29" s="259"/>
      <c r="N29" s="259"/>
      <c r="O29" s="259"/>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83" t="s">
        <v>62</v>
      </c>
      <c r="B32" s="284"/>
      <c r="C32" s="284"/>
      <c r="D32" s="284"/>
      <c r="E32" s="284"/>
      <c r="F32" s="284"/>
      <c r="G32" s="284"/>
      <c r="H32" s="284"/>
      <c r="I32" s="284"/>
      <c r="J32" s="284"/>
      <c r="K32" s="284"/>
      <c r="L32" s="284"/>
      <c r="M32" s="284"/>
      <c r="N32" s="284"/>
      <c r="O32" s="285"/>
    </row>
    <row r="33" spans="1:15" ht="30" customHeight="1">
      <c r="A33" s="286" t="s">
        <v>435</v>
      </c>
      <c r="B33" s="290" t="s">
        <v>397</v>
      </c>
      <c r="C33" s="288" t="s">
        <v>53</v>
      </c>
      <c r="D33" s="274" t="s">
        <v>533</v>
      </c>
      <c r="E33" s="275"/>
      <c r="F33" s="292" t="s">
        <v>534</v>
      </c>
      <c r="G33" s="275"/>
      <c r="H33" s="274" t="s">
        <v>525</v>
      </c>
      <c r="I33" s="275"/>
      <c r="J33" s="274" t="s">
        <v>527</v>
      </c>
      <c r="K33" s="275"/>
      <c r="L33" s="274" t="s">
        <v>536</v>
      </c>
      <c r="M33" s="275"/>
      <c r="N33" s="274" t="s">
        <v>537</v>
      </c>
      <c r="O33" s="275"/>
    </row>
    <row r="34" spans="1:15" ht="45.75" customHeight="1">
      <c r="A34" s="287"/>
      <c r="B34" s="291"/>
      <c r="C34" s="289"/>
      <c r="D34" s="71" t="s">
        <v>504</v>
      </c>
      <c r="E34" s="72" t="s">
        <v>61</v>
      </c>
      <c r="F34" s="71" t="s">
        <v>504</v>
      </c>
      <c r="G34" s="72" t="s">
        <v>61</v>
      </c>
      <c r="H34" s="71" t="s">
        <v>504</v>
      </c>
      <c r="I34" s="72" t="s">
        <v>61</v>
      </c>
      <c r="J34" s="71" t="s">
        <v>504</v>
      </c>
      <c r="K34" s="72" t="s">
        <v>61</v>
      </c>
      <c r="L34" s="71" t="s">
        <v>504</v>
      </c>
      <c r="M34" s="72" t="s">
        <v>61</v>
      </c>
      <c r="N34" s="71" t="s">
        <v>504</v>
      </c>
      <c r="O34" s="72" t="s">
        <v>61</v>
      </c>
    </row>
    <row r="35" spans="1:15" ht="26.25" customHeight="1">
      <c r="A35" s="75">
        <v>1</v>
      </c>
      <c r="B35" s="73">
        <v>2</v>
      </c>
      <c r="C35" s="74">
        <v>3</v>
      </c>
      <c r="D35" s="75">
        <v>4</v>
      </c>
      <c r="E35" s="76">
        <v>5</v>
      </c>
      <c r="F35" s="77">
        <v>6</v>
      </c>
      <c r="G35" s="76">
        <v>7</v>
      </c>
      <c r="H35" s="75">
        <v>8</v>
      </c>
      <c r="I35" s="76">
        <v>9</v>
      </c>
      <c r="J35" s="75">
        <v>10</v>
      </c>
      <c r="K35" s="76">
        <v>11</v>
      </c>
      <c r="L35" s="75">
        <v>12</v>
      </c>
      <c r="M35" s="76">
        <v>13</v>
      </c>
      <c r="N35" s="75" t="s">
        <v>49</v>
      </c>
      <c r="O35" s="76" t="s">
        <v>50</v>
      </c>
    </row>
    <row r="36" spans="1:15" ht="51">
      <c r="A36" s="78">
        <v>1</v>
      </c>
      <c r="B36" s="79">
        <v>300000</v>
      </c>
      <c r="C36" s="80" t="s">
        <v>118</v>
      </c>
      <c r="D36" s="81">
        <f>SUM(D37,D40)</f>
        <v>0</v>
      </c>
      <c r="E36" s="82">
        <f aca="true" t="shared" si="0" ref="E36:O36">SUM(E37,E40)</f>
        <v>2248633</v>
      </c>
      <c r="F36" s="81">
        <f t="shared" si="0"/>
        <v>0</v>
      </c>
      <c r="G36" s="82">
        <f t="shared" si="0"/>
        <v>2628071</v>
      </c>
      <c r="H36" s="81">
        <f t="shared" si="0"/>
        <v>0</v>
      </c>
      <c r="I36" s="82">
        <f t="shared" si="0"/>
        <v>0</v>
      </c>
      <c r="J36" s="81">
        <f t="shared" si="0"/>
        <v>0</v>
      </c>
      <c r="K36" s="82">
        <f t="shared" si="0"/>
        <v>0</v>
      </c>
      <c r="L36" s="81">
        <f t="shared" si="0"/>
        <v>0</v>
      </c>
      <c r="M36" s="82">
        <f t="shared" si="0"/>
        <v>0</v>
      </c>
      <c r="N36" s="81">
        <f t="shared" si="0"/>
        <v>0</v>
      </c>
      <c r="O36" s="82">
        <f t="shared" si="0"/>
        <v>0</v>
      </c>
    </row>
    <row r="37" spans="1:15" ht="15">
      <c r="A37" s="83">
        <v>2</v>
      </c>
      <c r="B37" s="84">
        <v>310000</v>
      </c>
      <c r="C37" s="85" t="s">
        <v>115</v>
      </c>
      <c r="D37" s="86">
        <f>SUM(D38)</f>
        <v>0</v>
      </c>
      <c r="E37" s="87">
        <f>SUM(E38)</f>
        <v>0</v>
      </c>
      <c r="F37" s="86">
        <f aca="true" t="shared" si="1" ref="F37:O38">SUM(F38)</f>
        <v>0</v>
      </c>
      <c r="G37" s="87">
        <f t="shared" si="1"/>
        <v>0</v>
      </c>
      <c r="H37" s="86">
        <f t="shared" si="1"/>
        <v>0</v>
      </c>
      <c r="I37" s="87">
        <f t="shared" si="1"/>
        <v>0</v>
      </c>
      <c r="J37" s="86">
        <f t="shared" si="1"/>
        <v>0</v>
      </c>
      <c r="K37" s="87">
        <f t="shared" si="1"/>
        <v>0</v>
      </c>
      <c r="L37" s="86">
        <f t="shared" si="1"/>
        <v>0</v>
      </c>
      <c r="M37" s="87">
        <f t="shared" si="1"/>
        <v>0</v>
      </c>
      <c r="N37" s="86">
        <f t="shared" si="1"/>
        <v>0</v>
      </c>
      <c r="O37" s="87">
        <f t="shared" si="1"/>
        <v>0</v>
      </c>
    </row>
    <row r="38" spans="1:15" ht="15">
      <c r="A38" s="83">
        <v>3</v>
      </c>
      <c r="B38" s="84">
        <v>311000</v>
      </c>
      <c r="C38" s="85" t="s">
        <v>116</v>
      </c>
      <c r="D38" s="86">
        <f>SUM(D39)</f>
        <v>0</v>
      </c>
      <c r="E38" s="88">
        <f>SUM(E39)</f>
        <v>0</v>
      </c>
      <c r="F38" s="86">
        <f t="shared" si="1"/>
        <v>0</v>
      </c>
      <c r="G38" s="88">
        <f t="shared" si="1"/>
        <v>0</v>
      </c>
      <c r="H38" s="86">
        <f t="shared" si="1"/>
        <v>0</v>
      </c>
      <c r="I38" s="88">
        <f t="shared" si="1"/>
        <v>0</v>
      </c>
      <c r="J38" s="86">
        <f t="shared" si="1"/>
        <v>0</v>
      </c>
      <c r="K38" s="88">
        <f t="shared" si="1"/>
        <v>0</v>
      </c>
      <c r="L38" s="86">
        <f t="shared" si="1"/>
        <v>0</v>
      </c>
      <c r="M38" s="88">
        <f t="shared" si="1"/>
        <v>0</v>
      </c>
      <c r="N38" s="86">
        <f>SUM(N39)</f>
        <v>0</v>
      </c>
      <c r="O38" s="88">
        <f t="shared" si="1"/>
        <v>0</v>
      </c>
    </row>
    <row r="39" spans="1:15" ht="25.5">
      <c r="A39" s="200">
        <v>4</v>
      </c>
      <c r="B39" s="89">
        <v>311700</v>
      </c>
      <c r="C39" s="90" t="s">
        <v>114</v>
      </c>
      <c r="D39" s="180"/>
      <c r="E39" s="178"/>
      <c r="F39" s="180"/>
      <c r="G39" s="178"/>
      <c r="H39" s="177"/>
      <c r="I39" s="176"/>
      <c r="J39" s="180"/>
      <c r="K39" s="178"/>
      <c r="L39" s="180"/>
      <c r="M39" s="178"/>
      <c r="N39" s="140">
        <f>SUM(H39,J39,L39)</f>
        <v>0</v>
      </c>
      <c r="O39" s="125">
        <f>SUM(I39,K39,M39)</f>
        <v>0</v>
      </c>
    </row>
    <row r="40" spans="1:15" ht="25.5">
      <c r="A40" s="93">
        <v>5</v>
      </c>
      <c r="B40" s="94">
        <v>320000</v>
      </c>
      <c r="C40" s="95" t="s">
        <v>117</v>
      </c>
      <c r="D40" s="96">
        <f>SUM(D41)</f>
        <v>0</v>
      </c>
      <c r="E40" s="87">
        <f aca="true" t="shared" si="2" ref="E40:O41">SUM(E41)</f>
        <v>2248633</v>
      </c>
      <c r="F40" s="86">
        <f t="shared" si="2"/>
        <v>0</v>
      </c>
      <c r="G40" s="87">
        <f t="shared" si="2"/>
        <v>2628071</v>
      </c>
      <c r="H40" s="86">
        <f t="shared" si="2"/>
        <v>0</v>
      </c>
      <c r="I40" s="87">
        <f t="shared" si="2"/>
        <v>0</v>
      </c>
      <c r="J40" s="96">
        <f t="shared" si="2"/>
        <v>0</v>
      </c>
      <c r="K40" s="87">
        <f t="shared" si="2"/>
        <v>0</v>
      </c>
      <c r="L40" s="86">
        <f t="shared" si="2"/>
        <v>0</v>
      </c>
      <c r="M40" s="87">
        <f t="shared" si="2"/>
        <v>0</v>
      </c>
      <c r="N40" s="86">
        <f t="shared" si="2"/>
        <v>0</v>
      </c>
      <c r="O40" s="87">
        <f t="shared" si="2"/>
        <v>0</v>
      </c>
    </row>
    <row r="41" spans="1:15" ht="25.5">
      <c r="A41" s="83">
        <v>6</v>
      </c>
      <c r="B41" s="84">
        <v>321000</v>
      </c>
      <c r="C41" s="85" t="s">
        <v>119</v>
      </c>
      <c r="D41" s="96">
        <f>SUM(D42)</f>
        <v>0</v>
      </c>
      <c r="E41" s="87">
        <f t="shared" si="2"/>
        <v>2248633</v>
      </c>
      <c r="F41" s="96">
        <f t="shared" si="2"/>
        <v>0</v>
      </c>
      <c r="G41" s="87">
        <f t="shared" si="2"/>
        <v>2628071</v>
      </c>
      <c r="H41" s="86">
        <f t="shared" si="2"/>
        <v>0</v>
      </c>
      <c r="I41" s="87">
        <f t="shared" si="2"/>
        <v>0</v>
      </c>
      <c r="J41" s="96">
        <f t="shared" si="2"/>
        <v>0</v>
      </c>
      <c r="K41" s="87">
        <f t="shared" si="2"/>
        <v>0</v>
      </c>
      <c r="L41" s="96">
        <f t="shared" si="2"/>
        <v>0</v>
      </c>
      <c r="M41" s="87">
        <f t="shared" si="2"/>
        <v>0</v>
      </c>
      <c r="N41" s="96">
        <f>SUM(N42)</f>
        <v>0</v>
      </c>
      <c r="O41" s="87">
        <f t="shared" si="2"/>
        <v>0</v>
      </c>
    </row>
    <row r="42" spans="1:15" ht="38.25">
      <c r="A42" s="200">
        <v>7</v>
      </c>
      <c r="B42" s="89">
        <v>321300</v>
      </c>
      <c r="C42" s="90" t="s">
        <v>113</v>
      </c>
      <c r="D42" s="179"/>
      <c r="E42" s="178">
        <v>2248633</v>
      </c>
      <c r="F42" s="179"/>
      <c r="G42" s="178">
        <v>2628071</v>
      </c>
      <c r="H42" s="177"/>
      <c r="I42" s="176"/>
      <c r="J42" s="179"/>
      <c r="K42" s="178"/>
      <c r="L42" s="179"/>
      <c r="M42" s="178"/>
      <c r="N42" s="140">
        <f>SUM(H42,J42,L42)</f>
        <v>0</v>
      </c>
      <c r="O42" s="125">
        <f>SUM(I42,K42,M42)</f>
        <v>0</v>
      </c>
    </row>
    <row r="43" spans="1:15" ht="25.5">
      <c r="A43" s="97">
        <f>A42+1</f>
        <v>8</v>
      </c>
      <c r="B43" s="98">
        <v>700000</v>
      </c>
      <c r="C43" s="99" t="s">
        <v>120</v>
      </c>
      <c r="D43" s="100">
        <f>D44+D67+D79+D104+D109+D113</f>
        <v>30774315</v>
      </c>
      <c r="E43" s="101">
        <f aca="true" t="shared" si="3" ref="E43:O43">E44+E67+E79+E104+E109+E113</f>
        <v>181477717</v>
      </c>
      <c r="F43" s="102">
        <f t="shared" si="3"/>
        <v>32000000</v>
      </c>
      <c r="G43" s="101">
        <f t="shared" si="3"/>
        <v>222125000</v>
      </c>
      <c r="H43" s="102">
        <f t="shared" si="3"/>
        <v>32000000</v>
      </c>
      <c r="I43" s="101">
        <f t="shared" si="3"/>
        <v>254799914</v>
      </c>
      <c r="J43" s="100">
        <f t="shared" si="3"/>
        <v>33000000</v>
      </c>
      <c r="K43" s="101">
        <f t="shared" si="3"/>
        <v>254799914</v>
      </c>
      <c r="L43" s="102">
        <f t="shared" si="3"/>
        <v>33000000</v>
      </c>
      <c r="M43" s="101">
        <f t="shared" si="3"/>
        <v>254799914</v>
      </c>
      <c r="N43" s="102">
        <f>N44+N67+N79+N104+N109+N113</f>
        <v>98000000</v>
      </c>
      <c r="O43" s="101">
        <f t="shared" si="3"/>
        <v>764399742</v>
      </c>
    </row>
    <row r="44" spans="1:15" ht="25.5">
      <c r="A44" s="103">
        <f aca="true" t="shared" si="4" ref="A44:A107">A43+1</f>
        <v>9</v>
      </c>
      <c r="B44" s="104">
        <v>710000</v>
      </c>
      <c r="C44" s="105" t="s">
        <v>121</v>
      </c>
      <c r="D44" s="96">
        <f>D45+D49+D51+D58+D64</f>
        <v>0</v>
      </c>
      <c r="E44" s="87">
        <f aca="true" t="shared" si="5" ref="E44:O44">E45+E49+E51+E58+E64</f>
        <v>0</v>
      </c>
      <c r="F44" s="86">
        <f t="shared" si="5"/>
        <v>0</v>
      </c>
      <c r="G44" s="87">
        <f t="shared" si="5"/>
        <v>0</v>
      </c>
      <c r="H44" s="86">
        <f t="shared" si="5"/>
        <v>0</v>
      </c>
      <c r="I44" s="87">
        <f t="shared" si="5"/>
        <v>0</v>
      </c>
      <c r="J44" s="96">
        <f t="shared" si="5"/>
        <v>0</v>
      </c>
      <c r="K44" s="87">
        <f t="shared" si="5"/>
        <v>0</v>
      </c>
      <c r="L44" s="86">
        <f t="shared" si="5"/>
        <v>0</v>
      </c>
      <c r="M44" s="87">
        <f t="shared" si="5"/>
        <v>0</v>
      </c>
      <c r="N44" s="86">
        <f t="shared" si="5"/>
        <v>0</v>
      </c>
      <c r="O44" s="87">
        <f t="shared" si="5"/>
        <v>0</v>
      </c>
    </row>
    <row r="45" spans="1:15" ht="25.5">
      <c r="A45" s="103">
        <f t="shared" si="4"/>
        <v>10</v>
      </c>
      <c r="B45" s="104">
        <v>711000</v>
      </c>
      <c r="C45" s="105" t="s">
        <v>122</v>
      </c>
      <c r="D45" s="96">
        <f>SUM(D46:D48)</f>
        <v>0</v>
      </c>
      <c r="E45" s="87">
        <f aca="true" t="shared" si="6" ref="E45:M45">SUM(E46:E48)</f>
        <v>0</v>
      </c>
      <c r="F45" s="96">
        <f t="shared" si="6"/>
        <v>0</v>
      </c>
      <c r="G45" s="87">
        <f t="shared" si="6"/>
        <v>0</v>
      </c>
      <c r="H45" s="86">
        <f t="shared" si="6"/>
        <v>0</v>
      </c>
      <c r="I45" s="87">
        <f t="shared" si="6"/>
        <v>0</v>
      </c>
      <c r="J45" s="96">
        <f t="shared" si="6"/>
        <v>0</v>
      </c>
      <c r="K45" s="87">
        <f t="shared" si="6"/>
        <v>0</v>
      </c>
      <c r="L45" s="96">
        <f t="shared" si="6"/>
        <v>0</v>
      </c>
      <c r="M45" s="87">
        <f t="shared" si="6"/>
        <v>0</v>
      </c>
      <c r="N45" s="96">
        <f aca="true" t="shared" si="7" ref="N45:O75">SUM(H45,J45,L45)</f>
        <v>0</v>
      </c>
      <c r="O45" s="87">
        <f t="shared" si="7"/>
        <v>0</v>
      </c>
    </row>
    <row r="46" spans="1:15" ht="25.5">
      <c r="A46" s="106">
        <f t="shared" si="4"/>
        <v>11</v>
      </c>
      <c r="B46" s="107">
        <v>711100</v>
      </c>
      <c r="C46" s="108" t="s">
        <v>279</v>
      </c>
      <c r="D46" s="179"/>
      <c r="E46" s="178"/>
      <c r="F46" s="179"/>
      <c r="G46" s="178"/>
      <c r="H46" s="177"/>
      <c r="I46" s="176"/>
      <c r="J46" s="179"/>
      <c r="K46" s="178"/>
      <c r="L46" s="179"/>
      <c r="M46" s="178"/>
      <c r="N46" s="140">
        <f t="shared" si="7"/>
        <v>0</v>
      </c>
      <c r="O46" s="125">
        <f t="shared" si="7"/>
        <v>0</v>
      </c>
    </row>
    <row r="47" spans="1:15" ht="38.25">
      <c r="A47" s="106">
        <f t="shared" si="4"/>
        <v>12</v>
      </c>
      <c r="B47" s="107">
        <v>711200</v>
      </c>
      <c r="C47" s="108" t="s">
        <v>280</v>
      </c>
      <c r="D47" s="179"/>
      <c r="E47" s="178"/>
      <c r="F47" s="179"/>
      <c r="G47" s="178"/>
      <c r="H47" s="177"/>
      <c r="I47" s="176"/>
      <c r="J47" s="179"/>
      <c r="K47" s="178"/>
      <c r="L47" s="179"/>
      <c r="M47" s="178"/>
      <c r="N47" s="140">
        <f t="shared" si="7"/>
        <v>0</v>
      </c>
      <c r="O47" s="125">
        <f t="shared" si="7"/>
        <v>0</v>
      </c>
    </row>
    <row r="48" spans="1:15" ht="51">
      <c r="A48" s="106">
        <f t="shared" si="4"/>
        <v>13</v>
      </c>
      <c r="B48" s="107">
        <v>711300</v>
      </c>
      <c r="C48" s="108" t="s">
        <v>10</v>
      </c>
      <c r="D48" s="179"/>
      <c r="E48" s="178"/>
      <c r="F48" s="179"/>
      <c r="G48" s="178"/>
      <c r="H48" s="177"/>
      <c r="I48" s="176"/>
      <c r="J48" s="179"/>
      <c r="K48" s="178"/>
      <c r="L48" s="179"/>
      <c r="M48" s="178"/>
      <c r="N48" s="140">
        <f t="shared" si="7"/>
        <v>0</v>
      </c>
      <c r="O48" s="125">
        <f t="shared" si="7"/>
        <v>0</v>
      </c>
    </row>
    <row r="49" spans="1:15" ht="15">
      <c r="A49" s="103">
        <f t="shared" si="4"/>
        <v>14</v>
      </c>
      <c r="B49" s="104">
        <v>712000</v>
      </c>
      <c r="C49" s="105" t="s">
        <v>123</v>
      </c>
      <c r="D49" s="96">
        <f aca="true" t="shared" si="8" ref="D49:M49">SUM(D50)</f>
        <v>0</v>
      </c>
      <c r="E49" s="87">
        <f t="shared" si="8"/>
        <v>0</v>
      </c>
      <c r="F49" s="96">
        <f t="shared" si="8"/>
        <v>0</v>
      </c>
      <c r="G49" s="87">
        <f t="shared" si="8"/>
        <v>0</v>
      </c>
      <c r="H49" s="86">
        <f t="shared" si="8"/>
        <v>0</v>
      </c>
      <c r="I49" s="87">
        <f t="shared" si="8"/>
        <v>0</v>
      </c>
      <c r="J49" s="96">
        <f t="shared" si="8"/>
        <v>0</v>
      </c>
      <c r="K49" s="87">
        <f t="shared" si="8"/>
        <v>0</v>
      </c>
      <c r="L49" s="96">
        <f t="shared" si="8"/>
        <v>0</v>
      </c>
      <c r="M49" s="87">
        <f t="shared" si="8"/>
        <v>0</v>
      </c>
      <c r="N49" s="96">
        <f t="shared" si="7"/>
        <v>0</v>
      </c>
      <c r="O49" s="87">
        <f t="shared" si="7"/>
        <v>0</v>
      </c>
    </row>
    <row r="50" spans="1:15" ht="15">
      <c r="A50" s="106">
        <f t="shared" si="4"/>
        <v>15</v>
      </c>
      <c r="B50" s="107">
        <v>712100</v>
      </c>
      <c r="C50" s="108" t="s">
        <v>462</v>
      </c>
      <c r="D50" s="179"/>
      <c r="E50" s="178"/>
      <c r="F50" s="179"/>
      <c r="G50" s="178"/>
      <c r="H50" s="177"/>
      <c r="I50" s="176"/>
      <c r="J50" s="179"/>
      <c r="K50" s="178"/>
      <c r="L50" s="179"/>
      <c r="M50" s="178"/>
      <c r="N50" s="140">
        <f t="shared" si="7"/>
        <v>0</v>
      </c>
      <c r="O50" s="125">
        <f t="shared" si="7"/>
        <v>0</v>
      </c>
    </row>
    <row r="51" spans="1:15" ht="15">
      <c r="A51" s="103">
        <f t="shared" si="4"/>
        <v>16</v>
      </c>
      <c r="B51" s="104">
        <v>713000</v>
      </c>
      <c r="C51" s="105" t="s">
        <v>124</v>
      </c>
      <c r="D51" s="96">
        <f aca="true" t="shared" si="9" ref="D51:M51">SUM(D52:D57)</f>
        <v>0</v>
      </c>
      <c r="E51" s="87">
        <f t="shared" si="9"/>
        <v>0</v>
      </c>
      <c r="F51" s="96">
        <f t="shared" si="9"/>
        <v>0</v>
      </c>
      <c r="G51" s="87">
        <f t="shared" si="9"/>
        <v>0</v>
      </c>
      <c r="H51" s="86">
        <f t="shared" si="9"/>
        <v>0</v>
      </c>
      <c r="I51" s="87">
        <f t="shared" si="9"/>
        <v>0</v>
      </c>
      <c r="J51" s="96">
        <f t="shared" si="9"/>
        <v>0</v>
      </c>
      <c r="K51" s="87">
        <f t="shared" si="9"/>
        <v>0</v>
      </c>
      <c r="L51" s="96">
        <f t="shared" si="9"/>
        <v>0</v>
      </c>
      <c r="M51" s="87">
        <f t="shared" si="9"/>
        <v>0</v>
      </c>
      <c r="N51" s="96">
        <f t="shared" si="7"/>
        <v>0</v>
      </c>
      <c r="O51" s="87">
        <f t="shared" si="7"/>
        <v>0</v>
      </c>
    </row>
    <row r="52" spans="1:15" ht="25.5">
      <c r="A52" s="106">
        <f t="shared" si="4"/>
        <v>17</v>
      </c>
      <c r="B52" s="107">
        <v>713100</v>
      </c>
      <c r="C52" s="108" t="s">
        <v>463</v>
      </c>
      <c r="D52" s="179"/>
      <c r="E52" s="178"/>
      <c r="F52" s="179"/>
      <c r="G52" s="178"/>
      <c r="H52" s="177"/>
      <c r="I52" s="176"/>
      <c r="J52" s="179"/>
      <c r="K52" s="178"/>
      <c r="L52" s="179"/>
      <c r="M52" s="178"/>
      <c r="N52" s="140">
        <f t="shared" si="7"/>
        <v>0</v>
      </c>
      <c r="O52" s="125">
        <f t="shared" si="7"/>
        <v>0</v>
      </c>
    </row>
    <row r="53" spans="1:15" ht="25.5">
      <c r="A53" s="106">
        <f t="shared" si="4"/>
        <v>18</v>
      </c>
      <c r="B53" s="107">
        <v>713200</v>
      </c>
      <c r="C53" s="108" t="s">
        <v>464</v>
      </c>
      <c r="D53" s="179"/>
      <c r="E53" s="178"/>
      <c r="F53" s="179"/>
      <c r="G53" s="178"/>
      <c r="H53" s="177"/>
      <c r="I53" s="176"/>
      <c r="J53" s="179"/>
      <c r="K53" s="178"/>
      <c r="L53" s="179"/>
      <c r="M53" s="178"/>
      <c r="N53" s="140">
        <f t="shared" si="7"/>
        <v>0</v>
      </c>
      <c r="O53" s="125">
        <f t="shared" si="7"/>
        <v>0</v>
      </c>
    </row>
    <row r="54" spans="1:15" ht="25.5">
      <c r="A54" s="106">
        <f t="shared" si="4"/>
        <v>19</v>
      </c>
      <c r="B54" s="107">
        <v>713300</v>
      </c>
      <c r="C54" s="108" t="s">
        <v>465</v>
      </c>
      <c r="D54" s="179"/>
      <c r="E54" s="178"/>
      <c r="F54" s="179"/>
      <c r="G54" s="178"/>
      <c r="H54" s="177"/>
      <c r="I54" s="176"/>
      <c r="J54" s="179"/>
      <c r="K54" s="178"/>
      <c r="L54" s="179"/>
      <c r="M54" s="178"/>
      <c r="N54" s="140">
        <f t="shared" si="7"/>
        <v>0</v>
      </c>
      <c r="O54" s="125">
        <f t="shared" si="7"/>
        <v>0</v>
      </c>
    </row>
    <row r="55" spans="1:15" ht="25.5">
      <c r="A55" s="106">
        <f t="shared" si="4"/>
        <v>20</v>
      </c>
      <c r="B55" s="107">
        <v>713400</v>
      </c>
      <c r="C55" s="108" t="s">
        <v>270</v>
      </c>
      <c r="D55" s="179"/>
      <c r="E55" s="178"/>
      <c r="F55" s="179"/>
      <c r="G55" s="178"/>
      <c r="H55" s="177"/>
      <c r="I55" s="176"/>
      <c r="J55" s="179"/>
      <c r="K55" s="178"/>
      <c r="L55" s="179"/>
      <c r="M55" s="178"/>
      <c r="N55" s="140">
        <f t="shared" si="7"/>
        <v>0</v>
      </c>
      <c r="O55" s="125">
        <f t="shared" si="7"/>
        <v>0</v>
      </c>
    </row>
    <row r="56" spans="1:15" ht="25.5">
      <c r="A56" s="106">
        <f t="shared" si="4"/>
        <v>21</v>
      </c>
      <c r="B56" s="107">
        <v>713500</v>
      </c>
      <c r="C56" s="108" t="s">
        <v>271</v>
      </c>
      <c r="D56" s="179"/>
      <c r="E56" s="178"/>
      <c r="F56" s="179"/>
      <c r="G56" s="178"/>
      <c r="H56" s="177"/>
      <c r="I56" s="176"/>
      <c r="J56" s="179"/>
      <c r="K56" s="178"/>
      <c r="L56" s="179"/>
      <c r="M56" s="178"/>
      <c r="N56" s="140">
        <f t="shared" si="7"/>
        <v>0</v>
      </c>
      <c r="O56" s="125">
        <f t="shared" si="7"/>
        <v>0</v>
      </c>
    </row>
    <row r="57" spans="1:15" ht="25.5">
      <c r="A57" s="106">
        <f t="shared" si="4"/>
        <v>22</v>
      </c>
      <c r="B57" s="107">
        <v>713600</v>
      </c>
      <c r="C57" s="108" t="s">
        <v>272</v>
      </c>
      <c r="D57" s="179"/>
      <c r="E57" s="178"/>
      <c r="F57" s="179"/>
      <c r="G57" s="178"/>
      <c r="H57" s="177"/>
      <c r="I57" s="176"/>
      <c r="J57" s="179"/>
      <c r="K57" s="178"/>
      <c r="L57" s="179"/>
      <c r="M57" s="178"/>
      <c r="N57" s="140">
        <f t="shared" si="7"/>
        <v>0</v>
      </c>
      <c r="O57" s="125">
        <f t="shared" si="7"/>
        <v>0</v>
      </c>
    </row>
    <row r="58" spans="1:15" ht="25.5">
      <c r="A58" s="103">
        <f t="shared" si="4"/>
        <v>23</v>
      </c>
      <c r="B58" s="104">
        <v>714000</v>
      </c>
      <c r="C58" s="105" t="s">
        <v>125</v>
      </c>
      <c r="D58" s="96">
        <f aca="true" t="shared" si="10" ref="D58:M58">SUM(D59:D63)</f>
        <v>0</v>
      </c>
      <c r="E58" s="87">
        <f t="shared" si="10"/>
        <v>0</v>
      </c>
      <c r="F58" s="96">
        <f t="shared" si="10"/>
        <v>0</v>
      </c>
      <c r="G58" s="87">
        <f t="shared" si="10"/>
        <v>0</v>
      </c>
      <c r="H58" s="86">
        <f t="shared" si="10"/>
        <v>0</v>
      </c>
      <c r="I58" s="87">
        <f t="shared" si="10"/>
        <v>0</v>
      </c>
      <c r="J58" s="96">
        <f t="shared" si="10"/>
        <v>0</v>
      </c>
      <c r="K58" s="87">
        <f t="shared" si="10"/>
        <v>0</v>
      </c>
      <c r="L58" s="96">
        <f t="shared" si="10"/>
        <v>0</v>
      </c>
      <c r="M58" s="87">
        <f t="shared" si="10"/>
        <v>0</v>
      </c>
      <c r="N58" s="96">
        <f t="shared" si="7"/>
        <v>0</v>
      </c>
      <c r="O58" s="87">
        <f t="shared" si="7"/>
        <v>0</v>
      </c>
    </row>
    <row r="59" spans="1:15" ht="15">
      <c r="A59" s="106">
        <f t="shared" si="4"/>
        <v>24</v>
      </c>
      <c r="B59" s="107">
        <v>714100</v>
      </c>
      <c r="C59" s="108" t="s">
        <v>281</v>
      </c>
      <c r="D59" s="179"/>
      <c r="E59" s="178"/>
      <c r="F59" s="179"/>
      <c r="G59" s="178"/>
      <c r="H59" s="177"/>
      <c r="I59" s="176"/>
      <c r="J59" s="179"/>
      <c r="K59" s="178"/>
      <c r="L59" s="179"/>
      <c r="M59" s="178"/>
      <c r="N59" s="140">
        <f t="shared" si="7"/>
        <v>0</v>
      </c>
      <c r="O59" s="125">
        <f t="shared" si="7"/>
        <v>0</v>
      </c>
    </row>
    <row r="60" spans="1:15" ht="15">
      <c r="A60" s="106">
        <f t="shared" si="4"/>
        <v>25</v>
      </c>
      <c r="B60" s="107">
        <v>714300</v>
      </c>
      <c r="C60" s="108" t="s">
        <v>282</v>
      </c>
      <c r="D60" s="179"/>
      <c r="E60" s="178"/>
      <c r="F60" s="179"/>
      <c r="G60" s="178"/>
      <c r="H60" s="177"/>
      <c r="I60" s="176"/>
      <c r="J60" s="179"/>
      <c r="K60" s="178"/>
      <c r="L60" s="179"/>
      <c r="M60" s="178"/>
      <c r="N60" s="140">
        <f t="shared" si="7"/>
        <v>0</v>
      </c>
      <c r="O60" s="125">
        <f t="shared" si="7"/>
        <v>0</v>
      </c>
    </row>
    <row r="61" spans="1:15" ht="15">
      <c r="A61" s="106">
        <f t="shared" si="4"/>
        <v>26</v>
      </c>
      <c r="B61" s="107">
        <v>714400</v>
      </c>
      <c r="C61" s="108" t="s">
        <v>11</v>
      </c>
      <c r="D61" s="179"/>
      <c r="E61" s="178"/>
      <c r="F61" s="179"/>
      <c r="G61" s="178"/>
      <c r="H61" s="177"/>
      <c r="I61" s="176"/>
      <c r="J61" s="179"/>
      <c r="K61" s="178"/>
      <c r="L61" s="179"/>
      <c r="M61" s="178"/>
      <c r="N61" s="140">
        <f t="shared" si="7"/>
        <v>0</v>
      </c>
      <c r="O61" s="125">
        <f t="shared" si="7"/>
        <v>0</v>
      </c>
    </row>
    <row r="62" spans="1:15" ht="51">
      <c r="A62" s="106">
        <f t="shared" si="4"/>
        <v>27</v>
      </c>
      <c r="B62" s="107">
        <v>714500</v>
      </c>
      <c r="C62" s="108" t="s">
        <v>18</v>
      </c>
      <c r="D62" s="179"/>
      <c r="E62" s="178"/>
      <c r="F62" s="179"/>
      <c r="G62" s="178"/>
      <c r="H62" s="177"/>
      <c r="I62" s="176"/>
      <c r="J62" s="179"/>
      <c r="K62" s="178"/>
      <c r="L62" s="179"/>
      <c r="M62" s="178"/>
      <c r="N62" s="140">
        <f t="shared" si="7"/>
        <v>0</v>
      </c>
      <c r="O62" s="125">
        <f t="shared" si="7"/>
        <v>0</v>
      </c>
    </row>
    <row r="63" spans="1:15" ht="15">
      <c r="A63" s="106">
        <f t="shared" si="4"/>
        <v>28</v>
      </c>
      <c r="B63" s="107">
        <v>714600</v>
      </c>
      <c r="C63" s="108" t="s">
        <v>493</v>
      </c>
      <c r="D63" s="179"/>
      <c r="E63" s="178"/>
      <c r="F63" s="179"/>
      <c r="G63" s="178"/>
      <c r="H63" s="177"/>
      <c r="I63" s="176"/>
      <c r="J63" s="179"/>
      <c r="K63" s="178"/>
      <c r="L63" s="179"/>
      <c r="M63" s="178"/>
      <c r="N63" s="140">
        <f t="shared" si="7"/>
        <v>0</v>
      </c>
      <c r="O63" s="125">
        <f t="shared" si="7"/>
        <v>0</v>
      </c>
    </row>
    <row r="64" spans="1:15" ht="15">
      <c r="A64" s="103">
        <f t="shared" si="4"/>
        <v>29</v>
      </c>
      <c r="B64" s="104">
        <v>716000</v>
      </c>
      <c r="C64" s="105" t="s">
        <v>126</v>
      </c>
      <c r="D64" s="96">
        <f aca="true" t="shared" si="11" ref="D64:M64">SUM(D65:D66)</f>
        <v>0</v>
      </c>
      <c r="E64" s="87">
        <f t="shared" si="11"/>
        <v>0</v>
      </c>
      <c r="F64" s="96">
        <f t="shared" si="11"/>
        <v>0</v>
      </c>
      <c r="G64" s="87">
        <f t="shared" si="11"/>
        <v>0</v>
      </c>
      <c r="H64" s="86">
        <f t="shared" si="11"/>
        <v>0</v>
      </c>
      <c r="I64" s="87">
        <f t="shared" si="11"/>
        <v>0</v>
      </c>
      <c r="J64" s="96">
        <f t="shared" si="11"/>
        <v>0</v>
      </c>
      <c r="K64" s="87">
        <f t="shared" si="11"/>
        <v>0</v>
      </c>
      <c r="L64" s="96">
        <f t="shared" si="11"/>
        <v>0</v>
      </c>
      <c r="M64" s="87">
        <f t="shared" si="11"/>
        <v>0</v>
      </c>
      <c r="N64" s="96">
        <f t="shared" si="7"/>
        <v>0</v>
      </c>
      <c r="O64" s="87">
        <f t="shared" si="7"/>
        <v>0</v>
      </c>
    </row>
    <row r="65" spans="1:15" ht="38.25">
      <c r="A65" s="106">
        <f t="shared" si="4"/>
        <v>30</v>
      </c>
      <c r="B65" s="107">
        <v>716100</v>
      </c>
      <c r="C65" s="108" t="s">
        <v>296</v>
      </c>
      <c r="D65" s="179"/>
      <c r="E65" s="178"/>
      <c r="F65" s="179"/>
      <c r="G65" s="178"/>
      <c r="H65" s="177"/>
      <c r="I65" s="176"/>
      <c r="J65" s="179"/>
      <c r="K65" s="178"/>
      <c r="L65" s="179"/>
      <c r="M65" s="178"/>
      <c r="N65" s="140">
        <f t="shared" si="7"/>
        <v>0</v>
      </c>
      <c r="O65" s="125">
        <f t="shared" si="7"/>
        <v>0</v>
      </c>
    </row>
    <row r="66" spans="1:15" ht="38.25">
      <c r="A66" s="106">
        <f t="shared" si="4"/>
        <v>31</v>
      </c>
      <c r="B66" s="107">
        <v>716200</v>
      </c>
      <c r="C66" s="108" t="s">
        <v>283</v>
      </c>
      <c r="D66" s="179"/>
      <c r="E66" s="178"/>
      <c r="F66" s="179"/>
      <c r="G66" s="178"/>
      <c r="H66" s="177"/>
      <c r="I66" s="176"/>
      <c r="J66" s="179"/>
      <c r="K66" s="178"/>
      <c r="L66" s="179"/>
      <c r="M66" s="178"/>
      <c r="N66" s="140">
        <f t="shared" si="7"/>
        <v>0</v>
      </c>
      <c r="O66" s="125">
        <f t="shared" si="7"/>
        <v>0</v>
      </c>
    </row>
    <row r="67" spans="1:15" ht="25.5">
      <c r="A67" s="103">
        <f t="shared" si="4"/>
        <v>32</v>
      </c>
      <c r="B67" s="104">
        <v>730000</v>
      </c>
      <c r="C67" s="105" t="s">
        <v>127</v>
      </c>
      <c r="D67" s="96">
        <f>D68+D71+D76</f>
        <v>29291245</v>
      </c>
      <c r="E67" s="87">
        <f aca="true" t="shared" si="12" ref="E67:M67">E68+E71+E76</f>
        <v>0</v>
      </c>
      <c r="F67" s="96">
        <f t="shared" si="12"/>
        <v>30000000</v>
      </c>
      <c r="G67" s="87">
        <f t="shared" si="12"/>
        <v>0</v>
      </c>
      <c r="H67" s="86">
        <f t="shared" si="12"/>
        <v>29000000</v>
      </c>
      <c r="I67" s="87">
        <f t="shared" si="12"/>
        <v>0</v>
      </c>
      <c r="J67" s="96">
        <f t="shared" si="12"/>
        <v>31000000</v>
      </c>
      <c r="K67" s="87">
        <f t="shared" si="12"/>
        <v>0</v>
      </c>
      <c r="L67" s="96">
        <f t="shared" si="12"/>
        <v>31000000</v>
      </c>
      <c r="M67" s="87">
        <f t="shared" si="12"/>
        <v>0</v>
      </c>
      <c r="N67" s="96">
        <f t="shared" si="7"/>
        <v>91000000</v>
      </c>
      <c r="O67" s="87">
        <f t="shared" si="7"/>
        <v>0</v>
      </c>
    </row>
    <row r="68" spans="1:15" ht="25.5">
      <c r="A68" s="103">
        <f t="shared" si="4"/>
        <v>33</v>
      </c>
      <c r="B68" s="104">
        <v>731000</v>
      </c>
      <c r="C68" s="105" t="s">
        <v>128</v>
      </c>
      <c r="D68" s="96">
        <f aca="true" t="shared" si="13" ref="D68:M68">SUM(D69:D70)</f>
        <v>0</v>
      </c>
      <c r="E68" s="87">
        <f t="shared" si="13"/>
        <v>0</v>
      </c>
      <c r="F68" s="96">
        <f t="shared" si="13"/>
        <v>0</v>
      </c>
      <c r="G68" s="87">
        <f t="shared" si="13"/>
        <v>0</v>
      </c>
      <c r="H68" s="86">
        <f t="shared" si="13"/>
        <v>0</v>
      </c>
      <c r="I68" s="87">
        <f t="shared" si="13"/>
        <v>0</v>
      </c>
      <c r="J68" s="96">
        <f t="shared" si="13"/>
        <v>0</v>
      </c>
      <c r="K68" s="87">
        <f t="shared" si="13"/>
        <v>0</v>
      </c>
      <c r="L68" s="96">
        <f t="shared" si="13"/>
        <v>0</v>
      </c>
      <c r="M68" s="87">
        <f t="shared" si="13"/>
        <v>0</v>
      </c>
      <c r="N68" s="96">
        <f t="shared" si="7"/>
        <v>0</v>
      </c>
      <c r="O68" s="87">
        <f t="shared" si="7"/>
        <v>0</v>
      </c>
    </row>
    <row r="69" spans="1:15" ht="25.5">
      <c r="A69" s="106">
        <f t="shared" si="4"/>
        <v>34</v>
      </c>
      <c r="B69" s="107">
        <v>731100</v>
      </c>
      <c r="C69" s="108" t="s">
        <v>494</v>
      </c>
      <c r="D69" s="179"/>
      <c r="E69" s="178"/>
      <c r="F69" s="179"/>
      <c r="G69" s="178"/>
      <c r="H69" s="177"/>
      <c r="I69" s="176"/>
      <c r="J69" s="179"/>
      <c r="K69" s="178"/>
      <c r="L69" s="179"/>
      <c r="M69" s="178"/>
      <c r="N69" s="140">
        <f t="shared" si="7"/>
        <v>0</v>
      </c>
      <c r="O69" s="125">
        <f t="shared" si="7"/>
        <v>0</v>
      </c>
    </row>
    <row r="70" spans="1:15" ht="25.5">
      <c r="A70" s="106">
        <f t="shared" si="4"/>
        <v>35</v>
      </c>
      <c r="B70" s="107">
        <v>731200</v>
      </c>
      <c r="C70" s="108" t="s">
        <v>12</v>
      </c>
      <c r="D70" s="179"/>
      <c r="E70" s="178"/>
      <c r="F70" s="179"/>
      <c r="G70" s="178"/>
      <c r="H70" s="177"/>
      <c r="I70" s="176"/>
      <c r="J70" s="179"/>
      <c r="K70" s="178"/>
      <c r="L70" s="179"/>
      <c r="M70" s="178"/>
      <c r="N70" s="140">
        <f t="shared" si="7"/>
        <v>0</v>
      </c>
      <c r="O70" s="125">
        <f t="shared" si="7"/>
        <v>0</v>
      </c>
    </row>
    <row r="71" spans="1:15" ht="38.25">
      <c r="A71" s="103">
        <f t="shared" si="4"/>
        <v>36</v>
      </c>
      <c r="B71" s="104">
        <v>732000</v>
      </c>
      <c r="C71" s="105" t="s">
        <v>129</v>
      </c>
      <c r="D71" s="96">
        <f>SUM(D72:D75)</f>
        <v>0</v>
      </c>
      <c r="E71" s="87">
        <f aca="true" t="shared" si="14" ref="E71:M71">SUM(E72:E75)</f>
        <v>0</v>
      </c>
      <c r="F71" s="96">
        <f t="shared" si="14"/>
        <v>0</v>
      </c>
      <c r="G71" s="87">
        <f t="shared" si="14"/>
        <v>0</v>
      </c>
      <c r="H71" s="86">
        <f t="shared" si="14"/>
        <v>0</v>
      </c>
      <c r="I71" s="87">
        <f t="shared" si="14"/>
        <v>0</v>
      </c>
      <c r="J71" s="96">
        <f t="shared" si="14"/>
        <v>0</v>
      </c>
      <c r="K71" s="87">
        <f t="shared" si="14"/>
        <v>0</v>
      </c>
      <c r="L71" s="96">
        <f t="shared" si="14"/>
        <v>0</v>
      </c>
      <c r="M71" s="87">
        <f t="shared" si="14"/>
        <v>0</v>
      </c>
      <c r="N71" s="96">
        <f t="shared" si="7"/>
        <v>0</v>
      </c>
      <c r="O71" s="87">
        <f t="shared" si="7"/>
        <v>0</v>
      </c>
    </row>
    <row r="72" spans="1:15" ht="25.5">
      <c r="A72" s="106">
        <f t="shared" si="4"/>
        <v>37</v>
      </c>
      <c r="B72" s="107">
        <v>732100</v>
      </c>
      <c r="C72" s="108" t="s">
        <v>13</v>
      </c>
      <c r="D72" s="179"/>
      <c r="E72" s="178"/>
      <c r="F72" s="179"/>
      <c r="G72" s="178"/>
      <c r="H72" s="177"/>
      <c r="I72" s="176"/>
      <c r="J72" s="179"/>
      <c r="K72" s="178"/>
      <c r="L72" s="179"/>
      <c r="M72" s="178"/>
      <c r="N72" s="140">
        <f t="shared" si="7"/>
        <v>0</v>
      </c>
      <c r="O72" s="125">
        <f t="shared" si="7"/>
        <v>0</v>
      </c>
    </row>
    <row r="73" spans="1:15" ht="25.5">
      <c r="A73" s="106">
        <f t="shared" si="4"/>
        <v>38</v>
      </c>
      <c r="B73" s="107">
        <v>732200</v>
      </c>
      <c r="C73" s="108" t="s">
        <v>14</v>
      </c>
      <c r="D73" s="179"/>
      <c r="E73" s="178"/>
      <c r="F73" s="179"/>
      <c r="G73" s="178"/>
      <c r="H73" s="177"/>
      <c r="I73" s="176"/>
      <c r="J73" s="179"/>
      <c r="K73" s="178"/>
      <c r="L73" s="179"/>
      <c r="M73" s="178"/>
      <c r="N73" s="140">
        <f t="shared" si="7"/>
        <v>0</v>
      </c>
      <c r="O73" s="125">
        <f t="shared" si="7"/>
        <v>0</v>
      </c>
    </row>
    <row r="74" spans="1:15" ht="15">
      <c r="A74" s="106">
        <f t="shared" si="4"/>
        <v>39</v>
      </c>
      <c r="B74" s="107">
        <v>732300</v>
      </c>
      <c r="C74" s="108" t="s">
        <v>15</v>
      </c>
      <c r="D74" s="179"/>
      <c r="E74" s="178"/>
      <c r="F74" s="179"/>
      <c r="G74" s="178"/>
      <c r="H74" s="177"/>
      <c r="I74" s="176"/>
      <c r="J74" s="179"/>
      <c r="K74" s="178"/>
      <c r="L74" s="179"/>
      <c r="M74" s="178"/>
      <c r="N74" s="140">
        <f t="shared" si="7"/>
        <v>0</v>
      </c>
      <c r="O74" s="125">
        <f t="shared" si="7"/>
        <v>0</v>
      </c>
    </row>
    <row r="75" spans="1:15" ht="15">
      <c r="A75" s="109">
        <f t="shared" si="4"/>
        <v>40</v>
      </c>
      <c r="B75" s="110">
        <v>732400</v>
      </c>
      <c r="C75" s="111" t="s">
        <v>16</v>
      </c>
      <c r="D75" s="179"/>
      <c r="E75" s="178"/>
      <c r="F75" s="179"/>
      <c r="G75" s="178"/>
      <c r="H75" s="177"/>
      <c r="I75" s="176"/>
      <c r="J75" s="179"/>
      <c r="K75" s="178"/>
      <c r="L75" s="179"/>
      <c r="M75" s="178"/>
      <c r="N75" s="198">
        <f t="shared" si="7"/>
        <v>0</v>
      </c>
      <c r="O75" s="196">
        <f t="shared" si="7"/>
        <v>0</v>
      </c>
    </row>
    <row r="76" spans="1:15" ht="25.5">
      <c r="A76" s="103">
        <f t="shared" si="4"/>
        <v>41</v>
      </c>
      <c r="B76" s="104">
        <v>733000</v>
      </c>
      <c r="C76" s="105" t="s">
        <v>130</v>
      </c>
      <c r="D76" s="96">
        <f aca="true" t="shared" si="15" ref="D76:M76">SUM(D77:D78)</f>
        <v>29291245</v>
      </c>
      <c r="E76" s="87">
        <f t="shared" si="15"/>
        <v>0</v>
      </c>
      <c r="F76" s="96">
        <f t="shared" si="15"/>
        <v>30000000</v>
      </c>
      <c r="G76" s="87">
        <f t="shared" si="15"/>
        <v>0</v>
      </c>
      <c r="H76" s="86">
        <f t="shared" si="15"/>
        <v>29000000</v>
      </c>
      <c r="I76" s="87">
        <f t="shared" si="15"/>
        <v>0</v>
      </c>
      <c r="J76" s="96">
        <f t="shared" si="15"/>
        <v>31000000</v>
      </c>
      <c r="K76" s="87">
        <f t="shared" si="15"/>
        <v>0</v>
      </c>
      <c r="L76" s="96">
        <f t="shared" si="15"/>
        <v>31000000</v>
      </c>
      <c r="M76" s="87">
        <f t="shared" si="15"/>
        <v>0</v>
      </c>
      <c r="N76" s="96">
        <f aca="true" t="shared" si="16" ref="N76:O139">SUM(H76,J76,L76)</f>
        <v>91000000</v>
      </c>
      <c r="O76" s="87">
        <f t="shared" si="16"/>
        <v>0</v>
      </c>
    </row>
    <row r="77" spans="1:15" ht="25.5">
      <c r="A77" s="106">
        <f t="shared" si="4"/>
        <v>42</v>
      </c>
      <c r="B77" s="107">
        <v>733100</v>
      </c>
      <c r="C77" s="108" t="s">
        <v>17</v>
      </c>
      <c r="D77" s="179">
        <v>29291245</v>
      </c>
      <c r="E77" s="178">
        <v>0</v>
      </c>
      <c r="F77" s="179">
        <v>30000000</v>
      </c>
      <c r="G77" s="178"/>
      <c r="H77" s="177">
        <v>29000000</v>
      </c>
      <c r="I77" s="176"/>
      <c r="J77" s="179">
        <v>31000000</v>
      </c>
      <c r="K77" s="178"/>
      <c r="L77" s="179">
        <v>31000000</v>
      </c>
      <c r="M77" s="178"/>
      <c r="N77" s="140">
        <f t="shared" si="16"/>
        <v>91000000</v>
      </c>
      <c r="O77" s="125">
        <f t="shared" si="16"/>
        <v>0</v>
      </c>
    </row>
    <row r="78" spans="1:15" ht="25.5">
      <c r="A78" s="106">
        <f t="shared" si="4"/>
        <v>43</v>
      </c>
      <c r="B78" s="107">
        <v>733200</v>
      </c>
      <c r="C78" s="108" t="s">
        <v>354</v>
      </c>
      <c r="D78" s="179"/>
      <c r="E78" s="178"/>
      <c r="F78" s="179"/>
      <c r="G78" s="178"/>
      <c r="H78" s="177"/>
      <c r="I78" s="176"/>
      <c r="J78" s="179"/>
      <c r="K78" s="178"/>
      <c r="L78" s="179"/>
      <c r="M78" s="178"/>
      <c r="N78" s="140">
        <f t="shared" si="16"/>
        <v>0</v>
      </c>
      <c r="O78" s="125">
        <f t="shared" si="16"/>
        <v>0</v>
      </c>
    </row>
    <row r="79" spans="1:15" ht="25.5">
      <c r="A79" s="103">
        <f t="shared" si="4"/>
        <v>44</v>
      </c>
      <c r="B79" s="104">
        <v>740000</v>
      </c>
      <c r="C79" s="112" t="s">
        <v>131</v>
      </c>
      <c r="D79" s="96">
        <f>D80+D87+D92+D99+D102</f>
        <v>0</v>
      </c>
      <c r="E79" s="87">
        <f aca="true" t="shared" si="17" ref="E79:M79">E80+E87+E92+E99+E102</f>
        <v>16467053</v>
      </c>
      <c r="F79" s="96">
        <f t="shared" si="17"/>
        <v>0</v>
      </c>
      <c r="G79" s="87">
        <f t="shared" si="17"/>
        <v>24650000</v>
      </c>
      <c r="H79" s="86">
        <f t="shared" si="17"/>
        <v>0</v>
      </c>
      <c r="I79" s="87">
        <f t="shared" si="17"/>
        <v>24650000</v>
      </c>
      <c r="J79" s="96">
        <f t="shared" si="17"/>
        <v>0</v>
      </c>
      <c r="K79" s="87">
        <f t="shared" si="17"/>
        <v>24650000</v>
      </c>
      <c r="L79" s="96">
        <f t="shared" si="17"/>
        <v>0</v>
      </c>
      <c r="M79" s="87">
        <f t="shared" si="17"/>
        <v>24650000</v>
      </c>
      <c r="N79" s="96">
        <f t="shared" si="16"/>
        <v>0</v>
      </c>
      <c r="O79" s="87">
        <f t="shared" si="16"/>
        <v>73950000</v>
      </c>
    </row>
    <row r="80" spans="1:15" ht="25.5">
      <c r="A80" s="103">
        <f t="shared" si="4"/>
        <v>45</v>
      </c>
      <c r="B80" s="104">
        <v>741000</v>
      </c>
      <c r="C80" s="112" t="s">
        <v>132</v>
      </c>
      <c r="D80" s="96">
        <f>SUM(D81:D86)</f>
        <v>0</v>
      </c>
      <c r="E80" s="87">
        <f aca="true" t="shared" si="18" ref="E80:M80">SUM(E81:E86)</f>
        <v>417191</v>
      </c>
      <c r="F80" s="96">
        <f t="shared" si="18"/>
        <v>0</v>
      </c>
      <c r="G80" s="87">
        <f t="shared" si="18"/>
        <v>500000</v>
      </c>
      <c r="H80" s="86">
        <f t="shared" si="18"/>
        <v>0</v>
      </c>
      <c r="I80" s="87">
        <f t="shared" si="18"/>
        <v>500000</v>
      </c>
      <c r="J80" s="96">
        <f t="shared" si="18"/>
        <v>0</v>
      </c>
      <c r="K80" s="87">
        <f t="shared" si="18"/>
        <v>500000</v>
      </c>
      <c r="L80" s="96">
        <f t="shared" si="18"/>
        <v>0</v>
      </c>
      <c r="M80" s="87">
        <f t="shared" si="18"/>
        <v>500000</v>
      </c>
      <c r="N80" s="96">
        <f t="shared" si="16"/>
        <v>0</v>
      </c>
      <c r="O80" s="87">
        <f t="shared" si="16"/>
        <v>1500000</v>
      </c>
    </row>
    <row r="81" spans="1:15" ht="15">
      <c r="A81" s="106">
        <f t="shared" si="4"/>
        <v>46</v>
      </c>
      <c r="B81" s="107">
        <v>741100</v>
      </c>
      <c r="C81" s="108" t="s">
        <v>355</v>
      </c>
      <c r="D81" s="179"/>
      <c r="E81" s="178"/>
      <c r="F81" s="179"/>
      <c r="G81" s="178"/>
      <c r="H81" s="177"/>
      <c r="I81" s="176"/>
      <c r="J81" s="179"/>
      <c r="K81" s="178"/>
      <c r="L81" s="179"/>
      <c r="M81" s="178"/>
      <c r="N81" s="140">
        <f t="shared" si="16"/>
        <v>0</v>
      </c>
      <c r="O81" s="125">
        <f t="shared" si="16"/>
        <v>0</v>
      </c>
    </row>
    <row r="82" spans="1:15" ht="15">
      <c r="A82" s="106">
        <f t="shared" si="4"/>
        <v>47</v>
      </c>
      <c r="B82" s="107">
        <v>741200</v>
      </c>
      <c r="C82" s="108" t="s">
        <v>19</v>
      </c>
      <c r="D82" s="179"/>
      <c r="E82" s="178"/>
      <c r="F82" s="179"/>
      <c r="G82" s="178"/>
      <c r="H82" s="177"/>
      <c r="I82" s="176"/>
      <c r="J82" s="179"/>
      <c r="K82" s="178"/>
      <c r="L82" s="179"/>
      <c r="M82" s="178"/>
      <c r="N82" s="140">
        <f t="shared" si="16"/>
        <v>0</v>
      </c>
      <c r="O82" s="125">
        <f t="shared" si="16"/>
        <v>0</v>
      </c>
    </row>
    <row r="83" spans="1:15" ht="25.5">
      <c r="A83" s="106">
        <f t="shared" si="4"/>
        <v>48</v>
      </c>
      <c r="B83" s="107">
        <v>741300</v>
      </c>
      <c r="C83" s="108" t="s">
        <v>20</v>
      </c>
      <c r="D83" s="179"/>
      <c r="E83" s="178"/>
      <c r="F83" s="179"/>
      <c r="G83" s="178"/>
      <c r="H83" s="177"/>
      <c r="I83" s="176"/>
      <c r="J83" s="179"/>
      <c r="K83" s="178"/>
      <c r="L83" s="179"/>
      <c r="M83" s="178"/>
      <c r="N83" s="140">
        <f t="shared" si="16"/>
        <v>0</v>
      </c>
      <c r="O83" s="125">
        <f t="shared" si="16"/>
        <v>0</v>
      </c>
    </row>
    <row r="84" spans="1:15" ht="25.5">
      <c r="A84" s="106">
        <f t="shared" si="4"/>
        <v>49</v>
      </c>
      <c r="B84" s="107">
        <v>741400</v>
      </c>
      <c r="C84" s="108" t="s">
        <v>21</v>
      </c>
      <c r="D84" s="179"/>
      <c r="E84" s="178">
        <v>417191</v>
      </c>
      <c r="F84" s="179"/>
      <c r="G84" s="178">
        <v>500000</v>
      </c>
      <c r="H84" s="177"/>
      <c r="I84" s="176">
        <v>500000</v>
      </c>
      <c r="J84" s="179"/>
      <c r="K84" s="178">
        <v>500000</v>
      </c>
      <c r="L84" s="179"/>
      <c r="M84" s="178">
        <v>500000</v>
      </c>
      <c r="N84" s="140">
        <f t="shared" si="16"/>
        <v>0</v>
      </c>
      <c r="O84" s="125">
        <f t="shared" si="16"/>
        <v>1500000</v>
      </c>
    </row>
    <row r="85" spans="1:15" ht="15">
      <c r="A85" s="106">
        <f t="shared" si="4"/>
        <v>50</v>
      </c>
      <c r="B85" s="107">
        <v>741500</v>
      </c>
      <c r="C85" s="108" t="s">
        <v>22</v>
      </c>
      <c r="D85" s="179"/>
      <c r="E85" s="178"/>
      <c r="F85" s="179"/>
      <c r="G85" s="178"/>
      <c r="H85" s="177"/>
      <c r="I85" s="176"/>
      <c r="J85" s="179"/>
      <c r="K85" s="178"/>
      <c r="L85" s="179"/>
      <c r="M85" s="178"/>
      <c r="N85" s="140">
        <f t="shared" si="16"/>
        <v>0</v>
      </c>
      <c r="O85" s="125">
        <f t="shared" si="16"/>
        <v>0</v>
      </c>
    </row>
    <row r="86" spans="1:15" ht="25.5">
      <c r="A86" s="106">
        <f t="shared" si="4"/>
        <v>51</v>
      </c>
      <c r="B86" s="107">
        <v>741600</v>
      </c>
      <c r="C86" s="108" t="s">
        <v>71</v>
      </c>
      <c r="D86" s="179"/>
      <c r="E86" s="178"/>
      <c r="F86" s="179"/>
      <c r="G86" s="178"/>
      <c r="H86" s="177"/>
      <c r="I86" s="176"/>
      <c r="J86" s="179"/>
      <c r="K86" s="178"/>
      <c r="L86" s="179"/>
      <c r="M86" s="178"/>
      <c r="N86" s="140">
        <f t="shared" si="16"/>
        <v>0</v>
      </c>
      <c r="O86" s="125">
        <f t="shared" si="16"/>
        <v>0</v>
      </c>
    </row>
    <row r="87" spans="1:15" ht="25.5">
      <c r="A87" s="103">
        <f t="shared" si="4"/>
        <v>52</v>
      </c>
      <c r="B87" s="104">
        <v>742000</v>
      </c>
      <c r="C87" s="112" t="s">
        <v>133</v>
      </c>
      <c r="D87" s="96">
        <f aca="true" t="shared" si="19" ref="D87:M87">SUM(D88:D91)</f>
        <v>0</v>
      </c>
      <c r="E87" s="87">
        <f t="shared" si="19"/>
        <v>15914415</v>
      </c>
      <c r="F87" s="96">
        <f t="shared" si="19"/>
        <v>0</v>
      </c>
      <c r="G87" s="87">
        <f t="shared" si="19"/>
        <v>23800000</v>
      </c>
      <c r="H87" s="86">
        <f t="shared" si="19"/>
        <v>0</v>
      </c>
      <c r="I87" s="87">
        <f t="shared" si="19"/>
        <v>23800000</v>
      </c>
      <c r="J87" s="96">
        <f t="shared" si="19"/>
        <v>0</v>
      </c>
      <c r="K87" s="87">
        <f t="shared" si="19"/>
        <v>23800000</v>
      </c>
      <c r="L87" s="96">
        <f t="shared" si="19"/>
        <v>0</v>
      </c>
      <c r="M87" s="87">
        <f t="shared" si="19"/>
        <v>23800000</v>
      </c>
      <c r="N87" s="96">
        <f t="shared" si="16"/>
        <v>0</v>
      </c>
      <c r="O87" s="87">
        <f t="shared" si="16"/>
        <v>71400000</v>
      </c>
    </row>
    <row r="88" spans="1:15" ht="38.25">
      <c r="A88" s="106">
        <f t="shared" si="4"/>
        <v>53</v>
      </c>
      <c r="B88" s="107">
        <v>742100</v>
      </c>
      <c r="C88" s="108" t="s">
        <v>359</v>
      </c>
      <c r="D88" s="179"/>
      <c r="E88" s="178"/>
      <c r="F88" s="179"/>
      <c r="G88" s="178"/>
      <c r="H88" s="177"/>
      <c r="I88" s="176"/>
      <c r="J88" s="179"/>
      <c r="K88" s="178"/>
      <c r="L88" s="179"/>
      <c r="M88" s="178"/>
      <c r="N88" s="140">
        <f t="shared" si="16"/>
        <v>0</v>
      </c>
      <c r="O88" s="125">
        <f t="shared" si="16"/>
        <v>0</v>
      </c>
    </row>
    <row r="89" spans="1:15" ht="15">
      <c r="A89" s="106">
        <f t="shared" si="4"/>
        <v>54</v>
      </c>
      <c r="B89" s="107">
        <v>742200</v>
      </c>
      <c r="C89" s="108" t="s">
        <v>378</v>
      </c>
      <c r="D89" s="179"/>
      <c r="E89" s="178"/>
      <c r="F89" s="179"/>
      <c r="G89" s="178"/>
      <c r="H89" s="177"/>
      <c r="I89" s="176"/>
      <c r="J89" s="179"/>
      <c r="K89" s="178"/>
      <c r="L89" s="179"/>
      <c r="M89" s="178"/>
      <c r="N89" s="140">
        <f t="shared" si="16"/>
        <v>0</v>
      </c>
      <c r="O89" s="125">
        <f t="shared" si="16"/>
        <v>0</v>
      </c>
    </row>
    <row r="90" spans="1:15" ht="38.25">
      <c r="A90" s="106">
        <f t="shared" si="4"/>
        <v>55</v>
      </c>
      <c r="B90" s="107">
        <v>742300</v>
      </c>
      <c r="C90" s="108" t="s">
        <v>379</v>
      </c>
      <c r="D90" s="179"/>
      <c r="E90" s="178">
        <v>15914415</v>
      </c>
      <c r="F90" s="179"/>
      <c r="G90" s="178">
        <v>23800000</v>
      </c>
      <c r="H90" s="177"/>
      <c r="I90" s="176">
        <v>23800000</v>
      </c>
      <c r="J90" s="179"/>
      <c r="K90" s="178">
        <v>23800000</v>
      </c>
      <c r="L90" s="179"/>
      <c r="M90" s="178">
        <v>23800000</v>
      </c>
      <c r="N90" s="140">
        <f t="shared" si="16"/>
        <v>0</v>
      </c>
      <c r="O90" s="125">
        <f t="shared" si="16"/>
        <v>71400000</v>
      </c>
    </row>
    <row r="91" spans="1:15" ht="25.5">
      <c r="A91" s="106">
        <f t="shared" si="4"/>
        <v>56</v>
      </c>
      <c r="B91" s="107">
        <v>742400</v>
      </c>
      <c r="C91" s="108" t="s">
        <v>205</v>
      </c>
      <c r="D91" s="179"/>
      <c r="E91" s="178"/>
      <c r="F91" s="179"/>
      <c r="G91" s="178"/>
      <c r="H91" s="177"/>
      <c r="I91" s="176"/>
      <c r="J91" s="179"/>
      <c r="K91" s="178"/>
      <c r="L91" s="179"/>
      <c r="M91" s="178"/>
      <c r="N91" s="140">
        <f t="shared" si="16"/>
        <v>0</v>
      </c>
      <c r="O91" s="125">
        <f t="shared" si="16"/>
        <v>0</v>
      </c>
    </row>
    <row r="92" spans="1:15" ht="25.5">
      <c r="A92" s="103">
        <f t="shared" si="4"/>
        <v>57</v>
      </c>
      <c r="B92" s="104">
        <v>743000</v>
      </c>
      <c r="C92" s="112" t="s">
        <v>134</v>
      </c>
      <c r="D92" s="96">
        <f aca="true" t="shared" si="20" ref="D92:M92">SUM(D93:D98)</f>
        <v>0</v>
      </c>
      <c r="E92" s="87">
        <f t="shared" si="20"/>
        <v>0</v>
      </c>
      <c r="F92" s="96">
        <f t="shared" si="20"/>
        <v>0</v>
      </c>
      <c r="G92" s="87">
        <f t="shared" si="20"/>
        <v>0</v>
      </c>
      <c r="H92" s="86">
        <f t="shared" si="20"/>
        <v>0</v>
      </c>
      <c r="I92" s="87">
        <f t="shared" si="20"/>
        <v>0</v>
      </c>
      <c r="J92" s="96">
        <f t="shared" si="20"/>
        <v>0</v>
      </c>
      <c r="K92" s="87">
        <f t="shared" si="20"/>
        <v>0</v>
      </c>
      <c r="L92" s="96">
        <f t="shared" si="20"/>
        <v>0</v>
      </c>
      <c r="M92" s="87">
        <f t="shared" si="20"/>
        <v>0</v>
      </c>
      <c r="N92" s="96">
        <f t="shared" si="16"/>
        <v>0</v>
      </c>
      <c r="O92" s="87">
        <f t="shared" si="16"/>
        <v>0</v>
      </c>
    </row>
    <row r="93" spans="1:15" ht="25.5">
      <c r="A93" s="106">
        <f t="shared" si="4"/>
        <v>58</v>
      </c>
      <c r="B93" s="107">
        <v>743100</v>
      </c>
      <c r="C93" s="108" t="s">
        <v>206</v>
      </c>
      <c r="D93" s="179"/>
      <c r="E93" s="178"/>
      <c r="F93" s="179"/>
      <c r="G93" s="178"/>
      <c r="H93" s="177"/>
      <c r="I93" s="176"/>
      <c r="J93" s="179"/>
      <c r="K93" s="178"/>
      <c r="L93" s="179"/>
      <c r="M93" s="178"/>
      <c r="N93" s="140">
        <f t="shared" si="16"/>
        <v>0</v>
      </c>
      <c r="O93" s="125">
        <f t="shared" si="16"/>
        <v>0</v>
      </c>
    </row>
    <row r="94" spans="1:15" ht="25.5">
      <c r="A94" s="106">
        <f t="shared" si="4"/>
        <v>59</v>
      </c>
      <c r="B94" s="107">
        <v>743200</v>
      </c>
      <c r="C94" s="108" t="s">
        <v>207</v>
      </c>
      <c r="D94" s="179"/>
      <c r="E94" s="178"/>
      <c r="F94" s="179"/>
      <c r="G94" s="178"/>
      <c r="H94" s="177"/>
      <c r="I94" s="176"/>
      <c r="J94" s="179"/>
      <c r="K94" s="178"/>
      <c r="L94" s="179"/>
      <c r="M94" s="178"/>
      <c r="N94" s="140">
        <f t="shared" si="16"/>
        <v>0</v>
      </c>
      <c r="O94" s="125">
        <f t="shared" si="16"/>
        <v>0</v>
      </c>
    </row>
    <row r="95" spans="1:15" ht="25.5">
      <c r="A95" s="106">
        <f t="shared" si="4"/>
        <v>60</v>
      </c>
      <c r="B95" s="107">
        <v>743300</v>
      </c>
      <c r="C95" s="108" t="s">
        <v>208</v>
      </c>
      <c r="D95" s="179"/>
      <c r="E95" s="178"/>
      <c r="F95" s="179"/>
      <c r="G95" s="178"/>
      <c r="H95" s="177"/>
      <c r="I95" s="176"/>
      <c r="J95" s="179"/>
      <c r="K95" s="178"/>
      <c r="L95" s="179"/>
      <c r="M95" s="178"/>
      <c r="N95" s="140">
        <f t="shared" si="16"/>
        <v>0</v>
      </c>
      <c r="O95" s="125">
        <f t="shared" si="16"/>
        <v>0</v>
      </c>
    </row>
    <row r="96" spans="1:15" ht="15">
      <c r="A96" s="106">
        <f t="shared" si="4"/>
        <v>61</v>
      </c>
      <c r="B96" s="107">
        <v>743400</v>
      </c>
      <c r="C96" s="108" t="s">
        <v>380</v>
      </c>
      <c r="D96" s="179"/>
      <c r="E96" s="178"/>
      <c r="F96" s="179"/>
      <c r="G96" s="178"/>
      <c r="H96" s="177"/>
      <c r="I96" s="176"/>
      <c r="J96" s="179"/>
      <c r="K96" s="178"/>
      <c r="L96" s="179"/>
      <c r="M96" s="178"/>
      <c r="N96" s="140">
        <f t="shared" si="16"/>
        <v>0</v>
      </c>
      <c r="O96" s="125">
        <f t="shared" si="16"/>
        <v>0</v>
      </c>
    </row>
    <row r="97" spans="1:15" ht="25.5">
      <c r="A97" s="106">
        <f t="shared" si="4"/>
        <v>62</v>
      </c>
      <c r="B97" s="107">
        <v>743500</v>
      </c>
      <c r="C97" s="108" t="s">
        <v>381</v>
      </c>
      <c r="D97" s="179"/>
      <c r="E97" s="178"/>
      <c r="F97" s="179"/>
      <c r="G97" s="178"/>
      <c r="H97" s="177"/>
      <c r="I97" s="176"/>
      <c r="J97" s="179"/>
      <c r="K97" s="178"/>
      <c r="L97" s="179"/>
      <c r="M97" s="178"/>
      <c r="N97" s="140">
        <f t="shared" si="16"/>
        <v>0</v>
      </c>
      <c r="O97" s="125">
        <f t="shared" si="16"/>
        <v>0</v>
      </c>
    </row>
    <row r="98" spans="1:15" ht="38.25">
      <c r="A98" s="106">
        <f t="shared" si="4"/>
        <v>63</v>
      </c>
      <c r="B98" s="107">
        <v>743900</v>
      </c>
      <c r="C98" s="108" t="s">
        <v>209</v>
      </c>
      <c r="D98" s="179"/>
      <c r="E98" s="178"/>
      <c r="F98" s="179"/>
      <c r="G98" s="178"/>
      <c r="H98" s="177"/>
      <c r="I98" s="176"/>
      <c r="J98" s="179"/>
      <c r="K98" s="178"/>
      <c r="L98" s="179"/>
      <c r="M98" s="178"/>
      <c r="N98" s="140">
        <f t="shared" si="16"/>
        <v>0</v>
      </c>
      <c r="O98" s="125">
        <f t="shared" si="16"/>
        <v>0</v>
      </c>
    </row>
    <row r="99" spans="1:15" ht="38.25">
      <c r="A99" s="103">
        <f t="shared" si="4"/>
        <v>64</v>
      </c>
      <c r="B99" s="104">
        <v>744000</v>
      </c>
      <c r="C99" s="105" t="s">
        <v>135</v>
      </c>
      <c r="D99" s="96">
        <f aca="true" t="shared" si="21" ref="D99:M99">SUM(D100:D101)</f>
        <v>0</v>
      </c>
      <c r="E99" s="87">
        <f t="shared" si="21"/>
        <v>102232</v>
      </c>
      <c r="F99" s="96">
        <f t="shared" si="21"/>
        <v>0</v>
      </c>
      <c r="G99" s="87">
        <f t="shared" si="21"/>
        <v>300000</v>
      </c>
      <c r="H99" s="86">
        <f t="shared" si="21"/>
        <v>0</v>
      </c>
      <c r="I99" s="87">
        <f t="shared" si="21"/>
        <v>300000</v>
      </c>
      <c r="J99" s="96">
        <f t="shared" si="21"/>
        <v>0</v>
      </c>
      <c r="K99" s="87">
        <f t="shared" si="21"/>
        <v>300000</v>
      </c>
      <c r="L99" s="96">
        <f t="shared" si="21"/>
        <v>0</v>
      </c>
      <c r="M99" s="87">
        <f t="shared" si="21"/>
        <v>300000</v>
      </c>
      <c r="N99" s="96">
        <f t="shared" si="16"/>
        <v>0</v>
      </c>
      <c r="O99" s="87">
        <f t="shared" si="16"/>
        <v>900000</v>
      </c>
    </row>
    <row r="100" spans="1:15" ht="25.5">
      <c r="A100" s="106">
        <f t="shared" si="4"/>
        <v>65</v>
      </c>
      <c r="B100" s="107">
        <v>744100</v>
      </c>
      <c r="C100" s="108" t="s">
        <v>210</v>
      </c>
      <c r="D100" s="179"/>
      <c r="E100" s="178">
        <v>102232</v>
      </c>
      <c r="F100" s="179"/>
      <c r="G100" s="178">
        <v>300000</v>
      </c>
      <c r="H100" s="177"/>
      <c r="I100" s="176">
        <v>300000</v>
      </c>
      <c r="J100" s="179"/>
      <c r="K100" s="178">
        <v>300000</v>
      </c>
      <c r="L100" s="179"/>
      <c r="M100" s="178">
        <v>300000</v>
      </c>
      <c r="N100" s="140">
        <f t="shared" si="16"/>
        <v>0</v>
      </c>
      <c r="O100" s="125">
        <f t="shared" si="16"/>
        <v>900000</v>
      </c>
    </row>
    <row r="101" spans="1:15" ht="37.5" customHeight="1">
      <c r="A101" s="106">
        <f t="shared" si="4"/>
        <v>66</v>
      </c>
      <c r="B101" s="107">
        <v>744200</v>
      </c>
      <c r="C101" s="108" t="s">
        <v>211</v>
      </c>
      <c r="D101" s="179"/>
      <c r="E101" s="178"/>
      <c r="F101" s="179"/>
      <c r="G101" s="178"/>
      <c r="H101" s="177"/>
      <c r="I101" s="176"/>
      <c r="J101" s="179"/>
      <c r="K101" s="178"/>
      <c r="L101" s="179"/>
      <c r="M101" s="178"/>
      <c r="N101" s="140">
        <f t="shared" si="16"/>
        <v>0</v>
      </c>
      <c r="O101" s="125">
        <f t="shared" si="16"/>
        <v>0</v>
      </c>
    </row>
    <row r="102" spans="1:15" ht="25.5">
      <c r="A102" s="103">
        <f t="shared" si="4"/>
        <v>67</v>
      </c>
      <c r="B102" s="104">
        <v>745000</v>
      </c>
      <c r="C102" s="105" t="s">
        <v>136</v>
      </c>
      <c r="D102" s="96">
        <f>D103</f>
        <v>0</v>
      </c>
      <c r="E102" s="87">
        <f aca="true" t="shared" si="22" ref="E102:M102">E103</f>
        <v>33215</v>
      </c>
      <c r="F102" s="96">
        <f t="shared" si="22"/>
        <v>0</v>
      </c>
      <c r="G102" s="87">
        <f t="shared" si="22"/>
        <v>50000</v>
      </c>
      <c r="H102" s="86">
        <f t="shared" si="22"/>
        <v>0</v>
      </c>
      <c r="I102" s="87">
        <f t="shared" si="22"/>
        <v>50000</v>
      </c>
      <c r="J102" s="96">
        <f t="shared" si="22"/>
        <v>0</v>
      </c>
      <c r="K102" s="87">
        <f t="shared" si="22"/>
        <v>50000</v>
      </c>
      <c r="L102" s="96">
        <f t="shared" si="22"/>
        <v>0</v>
      </c>
      <c r="M102" s="87">
        <f t="shared" si="22"/>
        <v>50000</v>
      </c>
      <c r="N102" s="96">
        <f t="shared" si="16"/>
        <v>0</v>
      </c>
      <c r="O102" s="87">
        <f t="shared" si="16"/>
        <v>150000</v>
      </c>
    </row>
    <row r="103" spans="1:15" ht="15">
      <c r="A103" s="106">
        <f t="shared" si="4"/>
        <v>68</v>
      </c>
      <c r="B103" s="107">
        <v>745100</v>
      </c>
      <c r="C103" s="108" t="s">
        <v>212</v>
      </c>
      <c r="D103" s="179"/>
      <c r="E103" s="178">
        <v>33215</v>
      </c>
      <c r="F103" s="179"/>
      <c r="G103" s="178">
        <v>50000</v>
      </c>
      <c r="H103" s="177"/>
      <c r="I103" s="176">
        <v>50000</v>
      </c>
      <c r="J103" s="179"/>
      <c r="K103" s="178">
        <v>50000</v>
      </c>
      <c r="L103" s="179"/>
      <c r="M103" s="178">
        <v>50000</v>
      </c>
      <c r="N103" s="140">
        <f t="shared" si="16"/>
        <v>0</v>
      </c>
      <c r="O103" s="125">
        <f t="shared" si="16"/>
        <v>150000</v>
      </c>
    </row>
    <row r="104" spans="1:15" ht="25.5">
      <c r="A104" s="103">
        <f t="shared" si="4"/>
        <v>69</v>
      </c>
      <c r="B104" s="104">
        <v>770000</v>
      </c>
      <c r="C104" s="112" t="s">
        <v>137</v>
      </c>
      <c r="D104" s="96">
        <f aca="true" t="shared" si="23" ref="D104:M104">D105+D107</f>
        <v>0</v>
      </c>
      <c r="E104" s="87">
        <f t="shared" si="23"/>
        <v>0</v>
      </c>
      <c r="F104" s="96">
        <f t="shared" si="23"/>
        <v>0</v>
      </c>
      <c r="G104" s="87">
        <f t="shared" si="23"/>
        <v>3000000</v>
      </c>
      <c r="H104" s="86">
        <f t="shared" si="23"/>
        <v>0</v>
      </c>
      <c r="I104" s="87">
        <f t="shared" si="23"/>
        <v>3000000</v>
      </c>
      <c r="J104" s="96">
        <f t="shared" si="23"/>
        <v>0</v>
      </c>
      <c r="K104" s="87">
        <f t="shared" si="23"/>
        <v>3000000</v>
      </c>
      <c r="L104" s="96">
        <f t="shared" si="23"/>
        <v>0</v>
      </c>
      <c r="M104" s="87">
        <f t="shared" si="23"/>
        <v>3000000</v>
      </c>
      <c r="N104" s="96">
        <f t="shared" si="16"/>
        <v>0</v>
      </c>
      <c r="O104" s="87">
        <f t="shared" si="16"/>
        <v>9000000</v>
      </c>
    </row>
    <row r="105" spans="1:15" ht="25.5">
      <c r="A105" s="103">
        <f t="shared" si="4"/>
        <v>70</v>
      </c>
      <c r="B105" s="104">
        <v>771000</v>
      </c>
      <c r="C105" s="112" t="s">
        <v>138</v>
      </c>
      <c r="D105" s="96">
        <f>D106</f>
        <v>0</v>
      </c>
      <c r="E105" s="87">
        <f aca="true" t="shared" si="24" ref="E105:M105">E106</f>
        <v>0</v>
      </c>
      <c r="F105" s="96">
        <f t="shared" si="24"/>
        <v>0</v>
      </c>
      <c r="G105" s="87">
        <f t="shared" si="24"/>
        <v>3000000</v>
      </c>
      <c r="H105" s="86">
        <f t="shared" si="24"/>
        <v>0</v>
      </c>
      <c r="I105" s="87">
        <f t="shared" si="24"/>
        <v>3000000</v>
      </c>
      <c r="J105" s="96">
        <f t="shared" si="24"/>
        <v>0</v>
      </c>
      <c r="K105" s="87">
        <f t="shared" si="24"/>
        <v>3000000</v>
      </c>
      <c r="L105" s="96">
        <f t="shared" si="24"/>
        <v>0</v>
      </c>
      <c r="M105" s="87">
        <f t="shared" si="24"/>
        <v>3000000</v>
      </c>
      <c r="N105" s="96">
        <f t="shared" si="16"/>
        <v>0</v>
      </c>
      <c r="O105" s="87">
        <f t="shared" si="16"/>
        <v>9000000</v>
      </c>
    </row>
    <row r="106" spans="1:15" ht="25.5">
      <c r="A106" s="106">
        <f t="shared" si="4"/>
        <v>71</v>
      </c>
      <c r="B106" s="107">
        <v>771100</v>
      </c>
      <c r="C106" s="108" t="s">
        <v>213</v>
      </c>
      <c r="D106" s="179"/>
      <c r="E106" s="178"/>
      <c r="F106" s="179"/>
      <c r="G106" s="178">
        <v>3000000</v>
      </c>
      <c r="H106" s="177"/>
      <c r="I106" s="176">
        <v>3000000</v>
      </c>
      <c r="J106" s="179"/>
      <c r="K106" s="178">
        <v>3000000</v>
      </c>
      <c r="L106" s="179"/>
      <c r="M106" s="178">
        <v>3000000</v>
      </c>
      <c r="N106" s="140">
        <f t="shared" si="16"/>
        <v>0</v>
      </c>
      <c r="O106" s="125">
        <f t="shared" si="16"/>
        <v>9000000</v>
      </c>
    </row>
    <row r="107" spans="1:15" ht="38.25">
      <c r="A107" s="103">
        <f t="shared" si="4"/>
        <v>72</v>
      </c>
      <c r="B107" s="104">
        <v>772000</v>
      </c>
      <c r="C107" s="105" t="s">
        <v>139</v>
      </c>
      <c r="D107" s="96">
        <f>D108</f>
        <v>0</v>
      </c>
      <c r="E107" s="87">
        <f aca="true" t="shared" si="25" ref="E107:M107">E108</f>
        <v>0</v>
      </c>
      <c r="F107" s="96">
        <f t="shared" si="25"/>
        <v>0</v>
      </c>
      <c r="G107" s="87">
        <f t="shared" si="25"/>
        <v>0</v>
      </c>
      <c r="H107" s="86">
        <f t="shared" si="25"/>
        <v>0</v>
      </c>
      <c r="I107" s="87">
        <f t="shared" si="25"/>
        <v>0</v>
      </c>
      <c r="J107" s="96">
        <f t="shared" si="25"/>
        <v>0</v>
      </c>
      <c r="K107" s="87">
        <f t="shared" si="25"/>
        <v>0</v>
      </c>
      <c r="L107" s="96">
        <f t="shared" si="25"/>
        <v>0</v>
      </c>
      <c r="M107" s="87">
        <f t="shared" si="25"/>
        <v>0</v>
      </c>
      <c r="N107" s="96">
        <f t="shared" si="16"/>
        <v>0</v>
      </c>
      <c r="O107" s="87">
        <f t="shared" si="16"/>
        <v>0</v>
      </c>
    </row>
    <row r="108" spans="1:15" ht="38.25">
      <c r="A108" s="106">
        <f aca="true" t="shared" si="26" ref="A108:A171">A107+1</f>
        <v>73</v>
      </c>
      <c r="B108" s="107">
        <v>772100</v>
      </c>
      <c r="C108" s="108" t="s">
        <v>214</v>
      </c>
      <c r="D108" s="179"/>
      <c r="E108" s="178"/>
      <c r="F108" s="179"/>
      <c r="G108" s="178"/>
      <c r="H108" s="177"/>
      <c r="I108" s="176"/>
      <c r="J108" s="179"/>
      <c r="K108" s="178"/>
      <c r="L108" s="179"/>
      <c r="M108" s="178"/>
      <c r="N108" s="140">
        <f t="shared" si="16"/>
        <v>0</v>
      </c>
      <c r="O108" s="125">
        <f t="shared" si="16"/>
        <v>0</v>
      </c>
    </row>
    <row r="109" spans="1:15" ht="25.5">
      <c r="A109" s="103">
        <f t="shared" si="26"/>
        <v>74</v>
      </c>
      <c r="B109" s="104">
        <v>780000</v>
      </c>
      <c r="C109" s="105" t="s">
        <v>140</v>
      </c>
      <c r="D109" s="96">
        <f aca="true" t="shared" si="27" ref="D109:M109">D110</f>
        <v>1483070</v>
      </c>
      <c r="E109" s="87">
        <f t="shared" si="27"/>
        <v>0</v>
      </c>
      <c r="F109" s="96">
        <f t="shared" si="27"/>
        <v>2000000</v>
      </c>
      <c r="G109" s="87">
        <f t="shared" si="27"/>
        <v>7000000</v>
      </c>
      <c r="H109" s="86">
        <f t="shared" si="27"/>
        <v>3000000</v>
      </c>
      <c r="I109" s="87">
        <f t="shared" si="27"/>
        <v>7000000</v>
      </c>
      <c r="J109" s="96">
        <f t="shared" si="27"/>
        <v>2000000</v>
      </c>
      <c r="K109" s="87">
        <f t="shared" si="27"/>
        <v>7000000</v>
      </c>
      <c r="L109" s="96">
        <f t="shared" si="27"/>
        <v>2000000</v>
      </c>
      <c r="M109" s="87">
        <f t="shared" si="27"/>
        <v>7000000</v>
      </c>
      <c r="N109" s="96">
        <f t="shared" si="16"/>
        <v>7000000</v>
      </c>
      <c r="O109" s="87">
        <f t="shared" si="16"/>
        <v>21000000</v>
      </c>
    </row>
    <row r="110" spans="1:15" ht="38.25">
      <c r="A110" s="103">
        <f t="shared" si="26"/>
        <v>75</v>
      </c>
      <c r="B110" s="104">
        <v>781000</v>
      </c>
      <c r="C110" s="105" t="s">
        <v>141</v>
      </c>
      <c r="D110" s="96">
        <f aca="true" t="shared" si="28" ref="D110:M110">SUM(D111:D112)</f>
        <v>1483070</v>
      </c>
      <c r="E110" s="87">
        <f t="shared" si="28"/>
        <v>0</v>
      </c>
      <c r="F110" s="96">
        <f t="shared" si="28"/>
        <v>2000000</v>
      </c>
      <c r="G110" s="87">
        <f t="shared" si="28"/>
        <v>7000000</v>
      </c>
      <c r="H110" s="86">
        <f t="shared" si="28"/>
        <v>3000000</v>
      </c>
      <c r="I110" s="87">
        <f t="shared" si="28"/>
        <v>7000000</v>
      </c>
      <c r="J110" s="96">
        <f t="shared" si="28"/>
        <v>2000000</v>
      </c>
      <c r="K110" s="87">
        <f t="shared" si="28"/>
        <v>7000000</v>
      </c>
      <c r="L110" s="96">
        <f t="shared" si="28"/>
        <v>2000000</v>
      </c>
      <c r="M110" s="87">
        <f t="shared" si="28"/>
        <v>7000000</v>
      </c>
      <c r="N110" s="96">
        <f t="shared" si="16"/>
        <v>7000000</v>
      </c>
      <c r="O110" s="87">
        <f t="shared" si="16"/>
        <v>21000000</v>
      </c>
    </row>
    <row r="111" spans="1:15" ht="29.25" customHeight="1">
      <c r="A111" s="106">
        <f t="shared" si="26"/>
        <v>76</v>
      </c>
      <c r="B111" s="107">
        <v>781100</v>
      </c>
      <c r="C111" s="108" t="s">
        <v>215</v>
      </c>
      <c r="D111" s="179">
        <v>1483070</v>
      </c>
      <c r="E111" s="178"/>
      <c r="F111" s="179">
        <v>2000000</v>
      </c>
      <c r="G111" s="178">
        <v>7000000</v>
      </c>
      <c r="H111" s="177">
        <v>3000000</v>
      </c>
      <c r="I111" s="176">
        <v>7000000</v>
      </c>
      <c r="J111" s="179">
        <v>2000000</v>
      </c>
      <c r="K111" s="178">
        <v>7000000</v>
      </c>
      <c r="L111" s="179">
        <v>2000000</v>
      </c>
      <c r="M111" s="178">
        <v>7000000</v>
      </c>
      <c r="N111" s="140">
        <f>SUM(H111,J111,L111)</f>
        <v>7000000</v>
      </c>
      <c r="O111" s="201">
        <f>SUM(I111,K111,M111)</f>
        <v>21000000</v>
      </c>
    </row>
    <row r="112" spans="1:15" ht="25.5">
      <c r="A112" s="106">
        <f t="shared" si="26"/>
        <v>77</v>
      </c>
      <c r="B112" s="107">
        <v>781300</v>
      </c>
      <c r="C112" s="108" t="s">
        <v>284</v>
      </c>
      <c r="D112" s="179"/>
      <c r="E112" s="178"/>
      <c r="F112" s="179"/>
      <c r="G112" s="178"/>
      <c r="H112" s="177"/>
      <c r="I112" s="176"/>
      <c r="J112" s="179"/>
      <c r="K112" s="178"/>
      <c r="L112" s="179"/>
      <c r="M112" s="178"/>
      <c r="N112" s="140">
        <f t="shared" si="16"/>
        <v>0</v>
      </c>
      <c r="O112" s="201">
        <f t="shared" si="16"/>
        <v>0</v>
      </c>
    </row>
    <row r="113" spans="1:15" ht="15">
      <c r="A113" s="103">
        <f t="shared" si="26"/>
        <v>78</v>
      </c>
      <c r="B113" s="104">
        <v>790000</v>
      </c>
      <c r="C113" s="105" t="s">
        <v>142</v>
      </c>
      <c r="D113" s="96">
        <f aca="true" t="shared" si="29" ref="D113:M114">D114</f>
        <v>0</v>
      </c>
      <c r="E113" s="87">
        <f t="shared" si="29"/>
        <v>165010664</v>
      </c>
      <c r="F113" s="96">
        <f t="shared" si="29"/>
        <v>0</v>
      </c>
      <c r="G113" s="87">
        <f t="shared" si="29"/>
        <v>187475000</v>
      </c>
      <c r="H113" s="86">
        <f t="shared" si="29"/>
        <v>0</v>
      </c>
      <c r="I113" s="87">
        <f t="shared" si="29"/>
        <v>220149914</v>
      </c>
      <c r="J113" s="96">
        <f t="shared" si="29"/>
        <v>0</v>
      </c>
      <c r="K113" s="87">
        <f t="shared" si="29"/>
        <v>220149914</v>
      </c>
      <c r="L113" s="96">
        <f t="shared" si="29"/>
        <v>0</v>
      </c>
      <c r="M113" s="87">
        <f t="shared" si="29"/>
        <v>220149914</v>
      </c>
      <c r="N113" s="96">
        <f t="shared" si="16"/>
        <v>0</v>
      </c>
      <c r="O113" s="87">
        <f t="shared" si="16"/>
        <v>660449742</v>
      </c>
    </row>
    <row r="114" spans="1:15" ht="15">
      <c r="A114" s="103">
        <f t="shared" si="26"/>
        <v>79</v>
      </c>
      <c r="B114" s="104">
        <v>791000</v>
      </c>
      <c r="C114" s="105" t="s">
        <v>143</v>
      </c>
      <c r="D114" s="96">
        <f>D115</f>
        <v>0</v>
      </c>
      <c r="E114" s="87">
        <f t="shared" si="29"/>
        <v>165010664</v>
      </c>
      <c r="F114" s="96">
        <f t="shared" si="29"/>
        <v>0</v>
      </c>
      <c r="G114" s="87">
        <f t="shared" si="29"/>
        <v>187475000</v>
      </c>
      <c r="H114" s="86">
        <f t="shared" si="29"/>
        <v>0</v>
      </c>
      <c r="I114" s="87">
        <f t="shared" si="29"/>
        <v>220149914</v>
      </c>
      <c r="J114" s="96">
        <f t="shared" si="29"/>
        <v>0</v>
      </c>
      <c r="K114" s="87">
        <f t="shared" si="29"/>
        <v>220149914</v>
      </c>
      <c r="L114" s="96">
        <f t="shared" si="29"/>
        <v>0</v>
      </c>
      <c r="M114" s="87">
        <f t="shared" si="29"/>
        <v>220149914</v>
      </c>
      <c r="N114" s="96">
        <f t="shared" si="16"/>
        <v>0</v>
      </c>
      <c r="O114" s="87">
        <f t="shared" si="16"/>
        <v>660449742</v>
      </c>
    </row>
    <row r="115" spans="1:15" ht="28.5" customHeight="1">
      <c r="A115" s="106">
        <f t="shared" si="26"/>
        <v>80</v>
      </c>
      <c r="B115" s="107">
        <v>791100</v>
      </c>
      <c r="C115" s="108" t="s">
        <v>504</v>
      </c>
      <c r="D115" s="179"/>
      <c r="E115" s="178">
        <v>165010664</v>
      </c>
      <c r="F115" s="179"/>
      <c r="G115" s="178">
        <v>187475000</v>
      </c>
      <c r="H115" s="177"/>
      <c r="I115" s="176">
        <v>220149914</v>
      </c>
      <c r="J115" s="179"/>
      <c r="K115" s="178">
        <v>220149914</v>
      </c>
      <c r="L115" s="179"/>
      <c r="M115" s="178">
        <v>220149914</v>
      </c>
      <c r="N115" s="140">
        <f t="shared" si="16"/>
        <v>0</v>
      </c>
      <c r="O115" s="201">
        <f t="shared" si="16"/>
        <v>660449742</v>
      </c>
    </row>
    <row r="116" spans="1:15" ht="38.25">
      <c r="A116" s="114">
        <f t="shared" si="26"/>
        <v>81</v>
      </c>
      <c r="B116" s="115">
        <v>800000</v>
      </c>
      <c r="C116" s="116" t="s">
        <v>144</v>
      </c>
      <c r="D116" s="117">
        <f>D117+D124+D131+D134</f>
        <v>0</v>
      </c>
      <c r="E116" s="118">
        <f aca="true" t="shared" si="30" ref="E116:M116">E117+E124+E131+E134</f>
        <v>142300</v>
      </c>
      <c r="F116" s="117">
        <f t="shared" si="30"/>
        <v>0</v>
      </c>
      <c r="G116" s="118">
        <f t="shared" si="30"/>
        <v>150000</v>
      </c>
      <c r="H116" s="81">
        <f t="shared" si="30"/>
        <v>0</v>
      </c>
      <c r="I116" s="118">
        <f t="shared" si="30"/>
        <v>300000</v>
      </c>
      <c r="J116" s="117">
        <f t="shared" si="30"/>
        <v>0</v>
      </c>
      <c r="K116" s="118">
        <f t="shared" si="30"/>
        <v>300000</v>
      </c>
      <c r="L116" s="117">
        <f t="shared" si="30"/>
        <v>0</v>
      </c>
      <c r="M116" s="118">
        <f t="shared" si="30"/>
        <v>300000</v>
      </c>
      <c r="N116" s="117">
        <f t="shared" si="16"/>
        <v>0</v>
      </c>
      <c r="O116" s="118">
        <f t="shared" si="16"/>
        <v>900000</v>
      </c>
    </row>
    <row r="117" spans="1:15" ht="38.25">
      <c r="A117" s="103">
        <f t="shared" si="26"/>
        <v>82</v>
      </c>
      <c r="B117" s="104">
        <v>810000</v>
      </c>
      <c r="C117" s="105" t="s">
        <v>145</v>
      </c>
      <c r="D117" s="96">
        <f>D118+D120+D122</f>
        <v>0</v>
      </c>
      <c r="E117" s="87">
        <f aca="true" t="shared" si="31" ref="E117:M117">E118+E120+E122</f>
        <v>142300</v>
      </c>
      <c r="F117" s="96">
        <f t="shared" si="31"/>
        <v>0</v>
      </c>
      <c r="G117" s="87">
        <f t="shared" si="31"/>
        <v>150000</v>
      </c>
      <c r="H117" s="86">
        <f t="shared" si="31"/>
        <v>0</v>
      </c>
      <c r="I117" s="87">
        <f t="shared" si="31"/>
        <v>300000</v>
      </c>
      <c r="J117" s="96">
        <f t="shared" si="31"/>
        <v>0</v>
      </c>
      <c r="K117" s="87">
        <f t="shared" si="31"/>
        <v>300000</v>
      </c>
      <c r="L117" s="96">
        <f t="shared" si="31"/>
        <v>0</v>
      </c>
      <c r="M117" s="87">
        <f t="shared" si="31"/>
        <v>300000</v>
      </c>
      <c r="N117" s="96">
        <f t="shared" si="16"/>
        <v>0</v>
      </c>
      <c r="O117" s="87">
        <f t="shared" si="16"/>
        <v>900000</v>
      </c>
    </row>
    <row r="118" spans="1:15" ht="25.5">
      <c r="A118" s="103">
        <f t="shared" si="26"/>
        <v>83</v>
      </c>
      <c r="B118" s="104">
        <v>811000</v>
      </c>
      <c r="C118" s="105" t="s">
        <v>146</v>
      </c>
      <c r="D118" s="96">
        <f>D119</f>
        <v>0</v>
      </c>
      <c r="E118" s="87">
        <f aca="true" t="shared" si="32" ref="E118:M118">E119</f>
        <v>0</v>
      </c>
      <c r="F118" s="96">
        <f t="shared" si="32"/>
        <v>0</v>
      </c>
      <c r="G118" s="87">
        <f t="shared" si="32"/>
        <v>50000</v>
      </c>
      <c r="H118" s="86">
        <f t="shared" si="32"/>
        <v>0</v>
      </c>
      <c r="I118" s="87">
        <f t="shared" si="32"/>
        <v>0</v>
      </c>
      <c r="J118" s="96">
        <f t="shared" si="32"/>
        <v>0</v>
      </c>
      <c r="K118" s="87">
        <f t="shared" si="32"/>
        <v>0</v>
      </c>
      <c r="L118" s="96">
        <f t="shared" si="32"/>
        <v>0</v>
      </c>
      <c r="M118" s="87">
        <f t="shared" si="32"/>
        <v>0</v>
      </c>
      <c r="N118" s="96">
        <f t="shared" si="16"/>
        <v>0</v>
      </c>
      <c r="O118" s="87">
        <f t="shared" si="16"/>
        <v>0</v>
      </c>
    </row>
    <row r="119" spans="1:15" ht="25.5">
      <c r="A119" s="106">
        <f t="shared" si="26"/>
        <v>84</v>
      </c>
      <c r="B119" s="107">
        <v>811100</v>
      </c>
      <c r="C119" s="108" t="s">
        <v>216</v>
      </c>
      <c r="D119" s="179"/>
      <c r="E119" s="178"/>
      <c r="F119" s="179"/>
      <c r="G119" s="178">
        <v>50000</v>
      </c>
      <c r="H119" s="177"/>
      <c r="I119" s="176"/>
      <c r="J119" s="179"/>
      <c r="K119" s="178"/>
      <c r="L119" s="179"/>
      <c r="M119" s="178"/>
      <c r="N119" s="140">
        <f t="shared" si="16"/>
        <v>0</v>
      </c>
      <c r="O119" s="125">
        <f t="shared" si="16"/>
        <v>0</v>
      </c>
    </row>
    <row r="120" spans="1:15" ht="25.5">
      <c r="A120" s="103">
        <f t="shared" si="26"/>
        <v>85</v>
      </c>
      <c r="B120" s="104">
        <v>812000</v>
      </c>
      <c r="C120" s="105" t="s">
        <v>147</v>
      </c>
      <c r="D120" s="96">
        <f aca="true" t="shared" si="33" ref="D120:M120">D121</f>
        <v>0</v>
      </c>
      <c r="E120" s="87">
        <f t="shared" si="33"/>
        <v>142300</v>
      </c>
      <c r="F120" s="96">
        <f t="shared" si="33"/>
        <v>0</v>
      </c>
      <c r="G120" s="87">
        <f t="shared" si="33"/>
        <v>100000</v>
      </c>
      <c r="H120" s="86">
        <f t="shared" si="33"/>
        <v>0</v>
      </c>
      <c r="I120" s="87">
        <f t="shared" si="33"/>
        <v>200000</v>
      </c>
      <c r="J120" s="96">
        <f t="shared" si="33"/>
        <v>0</v>
      </c>
      <c r="K120" s="87">
        <f t="shared" si="33"/>
        <v>200000</v>
      </c>
      <c r="L120" s="96">
        <f t="shared" si="33"/>
        <v>0</v>
      </c>
      <c r="M120" s="87">
        <f t="shared" si="33"/>
        <v>200000</v>
      </c>
      <c r="N120" s="96">
        <f t="shared" si="16"/>
        <v>0</v>
      </c>
      <c r="O120" s="87">
        <f t="shared" si="16"/>
        <v>600000</v>
      </c>
    </row>
    <row r="121" spans="1:15" ht="25.5">
      <c r="A121" s="106">
        <f t="shared" si="26"/>
        <v>86</v>
      </c>
      <c r="B121" s="107">
        <v>812100</v>
      </c>
      <c r="C121" s="108" t="s">
        <v>217</v>
      </c>
      <c r="D121" s="179"/>
      <c r="E121" s="178">
        <v>142300</v>
      </c>
      <c r="F121" s="179"/>
      <c r="G121" s="178">
        <v>100000</v>
      </c>
      <c r="H121" s="177"/>
      <c r="I121" s="176">
        <v>200000</v>
      </c>
      <c r="J121" s="179"/>
      <c r="K121" s="178">
        <v>200000</v>
      </c>
      <c r="L121" s="179"/>
      <c r="M121" s="178">
        <v>200000</v>
      </c>
      <c r="N121" s="140">
        <f t="shared" si="16"/>
        <v>0</v>
      </c>
      <c r="O121" s="125">
        <f t="shared" si="16"/>
        <v>600000</v>
      </c>
    </row>
    <row r="122" spans="1:15" ht="25.5">
      <c r="A122" s="103">
        <f t="shared" si="26"/>
        <v>87</v>
      </c>
      <c r="B122" s="104">
        <v>813000</v>
      </c>
      <c r="C122" s="105" t="s">
        <v>148</v>
      </c>
      <c r="D122" s="96">
        <f aca="true" t="shared" si="34" ref="D122:M122">D123</f>
        <v>0</v>
      </c>
      <c r="E122" s="87">
        <f t="shared" si="34"/>
        <v>0</v>
      </c>
      <c r="F122" s="96">
        <f t="shared" si="34"/>
        <v>0</v>
      </c>
      <c r="G122" s="87">
        <f t="shared" si="34"/>
        <v>0</v>
      </c>
      <c r="H122" s="86">
        <f t="shared" si="34"/>
        <v>0</v>
      </c>
      <c r="I122" s="87">
        <f t="shared" si="34"/>
        <v>100000</v>
      </c>
      <c r="J122" s="96">
        <f t="shared" si="34"/>
        <v>0</v>
      </c>
      <c r="K122" s="87">
        <f t="shared" si="34"/>
        <v>100000</v>
      </c>
      <c r="L122" s="96">
        <f t="shared" si="34"/>
        <v>0</v>
      </c>
      <c r="M122" s="87">
        <f t="shared" si="34"/>
        <v>100000</v>
      </c>
      <c r="N122" s="96">
        <f t="shared" si="16"/>
        <v>0</v>
      </c>
      <c r="O122" s="87">
        <f t="shared" si="16"/>
        <v>300000</v>
      </c>
    </row>
    <row r="123" spans="1:15" ht="25.5">
      <c r="A123" s="106">
        <f t="shared" si="26"/>
        <v>88</v>
      </c>
      <c r="B123" s="107">
        <v>813100</v>
      </c>
      <c r="C123" s="108" t="s">
        <v>218</v>
      </c>
      <c r="D123" s="179"/>
      <c r="E123" s="178"/>
      <c r="F123" s="179"/>
      <c r="G123" s="178"/>
      <c r="H123" s="177"/>
      <c r="I123" s="176">
        <v>100000</v>
      </c>
      <c r="J123" s="179"/>
      <c r="K123" s="178">
        <v>100000</v>
      </c>
      <c r="L123" s="179"/>
      <c r="M123" s="178">
        <v>100000</v>
      </c>
      <c r="N123" s="140">
        <f t="shared" si="16"/>
        <v>0</v>
      </c>
      <c r="O123" s="125">
        <f t="shared" si="16"/>
        <v>300000</v>
      </c>
    </row>
    <row r="124" spans="1:15" ht="25.5">
      <c r="A124" s="103">
        <f t="shared" si="26"/>
        <v>89</v>
      </c>
      <c r="B124" s="104">
        <v>820000</v>
      </c>
      <c r="C124" s="105" t="s">
        <v>149</v>
      </c>
      <c r="D124" s="96">
        <f aca="true" t="shared" si="35" ref="D124:M124">D125+D127+D129</f>
        <v>0</v>
      </c>
      <c r="E124" s="87">
        <f t="shared" si="35"/>
        <v>0</v>
      </c>
      <c r="F124" s="96">
        <f t="shared" si="35"/>
        <v>0</v>
      </c>
      <c r="G124" s="87">
        <f t="shared" si="35"/>
        <v>0</v>
      </c>
      <c r="H124" s="86">
        <f t="shared" si="35"/>
        <v>0</v>
      </c>
      <c r="I124" s="87">
        <f t="shared" si="35"/>
        <v>0</v>
      </c>
      <c r="J124" s="96">
        <f t="shared" si="35"/>
        <v>0</v>
      </c>
      <c r="K124" s="87">
        <f t="shared" si="35"/>
        <v>0</v>
      </c>
      <c r="L124" s="96">
        <f t="shared" si="35"/>
        <v>0</v>
      </c>
      <c r="M124" s="87">
        <f t="shared" si="35"/>
        <v>0</v>
      </c>
      <c r="N124" s="96">
        <f t="shared" si="16"/>
        <v>0</v>
      </c>
      <c r="O124" s="87">
        <f t="shared" si="16"/>
        <v>0</v>
      </c>
    </row>
    <row r="125" spans="1:15" ht="25.5">
      <c r="A125" s="103">
        <f t="shared" si="26"/>
        <v>90</v>
      </c>
      <c r="B125" s="104">
        <v>821000</v>
      </c>
      <c r="C125" s="105" t="s">
        <v>150</v>
      </c>
      <c r="D125" s="96">
        <f aca="true" t="shared" si="36" ref="D125:M125">D126</f>
        <v>0</v>
      </c>
      <c r="E125" s="87">
        <f t="shared" si="36"/>
        <v>0</v>
      </c>
      <c r="F125" s="96">
        <f t="shared" si="36"/>
        <v>0</v>
      </c>
      <c r="G125" s="87">
        <f t="shared" si="36"/>
        <v>0</v>
      </c>
      <c r="H125" s="86">
        <f t="shared" si="36"/>
        <v>0</v>
      </c>
      <c r="I125" s="87">
        <f t="shared" si="36"/>
        <v>0</v>
      </c>
      <c r="J125" s="96">
        <f t="shared" si="36"/>
        <v>0</v>
      </c>
      <c r="K125" s="87">
        <f t="shared" si="36"/>
        <v>0</v>
      </c>
      <c r="L125" s="96">
        <f t="shared" si="36"/>
        <v>0</v>
      </c>
      <c r="M125" s="87">
        <f t="shared" si="36"/>
        <v>0</v>
      </c>
      <c r="N125" s="96">
        <f t="shared" si="16"/>
        <v>0</v>
      </c>
      <c r="O125" s="87">
        <f t="shared" si="16"/>
        <v>0</v>
      </c>
    </row>
    <row r="126" spans="1:15" ht="25.5">
      <c r="A126" s="106">
        <f t="shared" si="26"/>
        <v>91</v>
      </c>
      <c r="B126" s="107">
        <v>821100</v>
      </c>
      <c r="C126" s="108" t="s">
        <v>219</v>
      </c>
      <c r="D126" s="179"/>
      <c r="E126" s="178"/>
      <c r="F126" s="179"/>
      <c r="G126" s="178"/>
      <c r="H126" s="177"/>
      <c r="I126" s="176"/>
      <c r="J126" s="179"/>
      <c r="K126" s="178"/>
      <c r="L126" s="179"/>
      <c r="M126" s="178"/>
      <c r="N126" s="140">
        <f t="shared" si="16"/>
        <v>0</v>
      </c>
      <c r="O126" s="125">
        <f t="shared" si="16"/>
        <v>0</v>
      </c>
    </row>
    <row r="127" spans="1:15" ht="25.5">
      <c r="A127" s="103">
        <f t="shared" si="26"/>
        <v>92</v>
      </c>
      <c r="B127" s="104">
        <v>822000</v>
      </c>
      <c r="C127" s="105" t="s">
        <v>151</v>
      </c>
      <c r="D127" s="119">
        <f aca="true" t="shared" si="37" ref="D127:M127">D128</f>
        <v>0</v>
      </c>
      <c r="E127" s="120">
        <f t="shared" si="37"/>
        <v>0</v>
      </c>
      <c r="F127" s="119">
        <f t="shared" si="37"/>
        <v>0</v>
      </c>
      <c r="G127" s="120">
        <f t="shared" si="37"/>
        <v>0</v>
      </c>
      <c r="H127" s="121">
        <f t="shared" si="37"/>
        <v>0</v>
      </c>
      <c r="I127" s="120">
        <f t="shared" si="37"/>
        <v>0</v>
      </c>
      <c r="J127" s="119">
        <f t="shared" si="37"/>
        <v>0</v>
      </c>
      <c r="K127" s="120">
        <f t="shared" si="37"/>
        <v>0</v>
      </c>
      <c r="L127" s="119">
        <f t="shared" si="37"/>
        <v>0</v>
      </c>
      <c r="M127" s="120">
        <f t="shared" si="37"/>
        <v>0</v>
      </c>
      <c r="N127" s="119">
        <f t="shared" si="16"/>
        <v>0</v>
      </c>
      <c r="O127" s="120">
        <f t="shared" si="16"/>
        <v>0</v>
      </c>
    </row>
    <row r="128" spans="1:15" ht="25.5">
      <c r="A128" s="106">
        <f t="shared" si="26"/>
        <v>93</v>
      </c>
      <c r="B128" s="107">
        <v>822100</v>
      </c>
      <c r="C128" s="108" t="s">
        <v>220</v>
      </c>
      <c r="D128" s="179"/>
      <c r="E128" s="178"/>
      <c r="F128" s="179"/>
      <c r="G128" s="178"/>
      <c r="H128" s="177"/>
      <c r="I128" s="176"/>
      <c r="J128" s="179"/>
      <c r="K128" s="178"/>
      <c r="L128" s="179"/>
      <c r="M128" s="178"/>
      <c r="N128" s="140">
        <f t="shared" si="16"/>
        <v>0</v>
      </c>
      <c r="O128" s="125">
        <f t="shared" si="16"/>
        <v>0</v>
      </c>
    </row>
    <row r="129" spans="1:15" ht="25.5">
      <c r="A129" s="103">
        <f t="shared" si="26"/>
        <v>94</v>
      </c>
      <c r="B129" s="104">
        <v>823000</v>
      </c>
      <c r="C129" s="105" t="s">
        <v>153</v>
      </c>
      <c r="D129" s="96">
        <f aca="true" t="shared" si="38" ref="D129:M129">D130</f>
        <v>0</v>
      </c>
      <c r="E129" s="87">
        <f t="shared" si="38"/>
        <v>0</v>
      </c>
      <c r="F129" s="96">
        <f t="shared" si="38"/>
        <v>0</v>
      </c>
      <c r="G129" s="87">
        <f t="shared" si="38"/>
        <v>0</v>
      </c>
      <c r="H129" s="86">
        <f t="shared" si="38"/>
        <v>0</v>
      </c>
      <c r="I129" s="87">
        <f t="shared" si="38"/>
        <v>0</v>
      </c>
      <c r="J129" s="96">
        <f t="shared" si="38"/>
        <v>0</v>
      </c>
      <c r="K129" s="87">
        <f t="shared" si="38"/>
        <v>0</v>
      </c>
      <c r="L129" s="96">
        <f t="shared" si="38"/>
        <v>0</v>
      </c>
      <c r="M129" s="87">
        <f t="shared" si="38"/>
        <v>0</v>
      </c>
      <c r="N129" s="96">
        <f t="shared" si="16"/>
        <v>0</v>
      </c>
      <c r="O129" s="87">
        <f t="shared" si="16"/>
        <v>0</v>
      </c>
    </row>
    <row r="130" spans="1:15" ht="25.5">
      <c r="A130" s="106">
        <f t="shared" si="26"/>
        <v>95</v>
      </c>
      <c r="B130" s="107">
        <v>823100</v>
      </c>
      <c r="C130" s="108" t="s">
        <v>221</v>
      </c>
      <c r="D130" s="179"/>
      <c r="E130" s="178"/>
      <c r="F130" s="179"/>
      <c r="G130" s="178"/>
      <c r="H130" s="177"/>
      <c r="I130" s="176"/>
      <c r="J130" s="179"/>
      <c r="K130" s="178"/>
      <c r="L130" s="179"/>
      <c r="M130" s="178"/>
      <c r="N130" s="140">
        <f t="shared" si="16"/>
        <v>0</v>
      </c>
      <c r="O130" s="125">
        <f t="shared" si="16"/>
        <v>0</v>
      </c>
    </row>
    <row r="131" spans="1:15" ht="25.5">
      <c r="A131" s="103">
        <f t="shared" si="26"/>
        <v>96</v>
      </c>
      <c r="B131" s="104">
        <v>830000</v>
      </c>
      <c r="C131" s="105" t="s">
        <v>152</v>
      </c>
      <c r="D131" s="96">
        <f aca="true" t="shared" si="39" ref="D131:M132">D132</f>
        <v>0</v>
      </c>
      <c r="E131" s="87">
        <f t="shared" si="39"/>
        <v>0</v>
      </c>
      <c r="F131" s="96">
        <f t="shared" si="39"/>
        <v>0</v>
      </c>
      <c r="G131" s="87">
        <f t="shared" si="39"/>
        <v>0</v>
      </c>
      <c r="H131" s="86">
        <f t="shared" si="39"/>
        <v>0</v>
      </c>
      <c r="I131" s="87">
        <f t="shared" si="39"/>
        <v>0</v>
      </c>
      <c r="J131" s="96">
        <f t="shared" si="39"/>
        <v>0</v>
      </c>
      <c r="K131" s="87">
        <f t="shared" si="39"/>
        <v>0</v>
      </c>
      <c r="L131" s="96">
        <f t="shared" si="39"/>
        <v>0</v>
      </c>
      <c r="M131" s="87">
        <f t="shared" si="39"/>
        <v>0</v>
      </c>
      <c r="N131" s="96">
        <f t="shared" si="16"/>
        <v>0</v>
      </c>
      <c r="O131" s="87">
        <f t="shared" si="16"/>
        <v>0</v>
      </c>
    </row>
    <row r="132" spans="1:15" ht="25.5">
      <c r="A132" s="103">
        <f t="shared" si="26"/>
        <v>97</v>
      </c>
      <c r="B132" s="104">
        <v>831000</v>
      </c>
      <c r="C132" s="105" t="s">
        <v>154</v>
      </c>
      <c r="D132" s="96">
        <f t="shared" si="39"/>
        <v>0</v>
      </c>
      <c r="E132" s="87">
        <f t="shared" si="39"/>
        <v>0</v>
      </c>
      <c r="F132" s="96">
        <f t="shared" si="39"/>
        <v>0</v>
      </c>
      <c r="G132" s="87">
        <f t="shared" si="39"/>
        <v>0</v>
      </c>
      <c r="H132" s="86">
        <f t="shared" si="39"/>
        <v>0</v>
      </c>
      <c r="I132" s="87">
        <f t="shared" si="39"/>
        <v>0</v>
      </c>
      <c r="J132" s="96">
        <f t="shared" si="39"/>
        <v>0</v>
      </c>
      <c r="K132" s="87">
        <f t="shared" si="39"/>
        <v>0</v>
      </c>
      <c r="L132" s="96">
        <f t="shared" si="39"/>
        <v>0</v>
      </c>
      <c r="M132" s="87">
        <f t="shared" si="39"/>
        <v>0</v>
      </c>
      <c r="N132" s="96">
        <f t="shared" si="16"/>
        <v>0</v>
      </c>
      <c r="O132" s="87">
        <f t="shared" si="16"/>
        <v>0</v>
      </c>
    </row>
    <row r="133" spans="1:15" ht="25.5">
      <c r="A133" s="106">
        <f t="shared" si="26"/>
        <v>98</v>
      </c>
      <c r="B133" s="107">
        <v>831100</v>
      </c>
      <c r="C133" s="108" t="s">
        <v>228</v>
      </c>
      <c r="D133" s="179"/>
      <c r="E133" s="178"/>
      <c r="F133" s="179"/>
      <c r="G133" s="178"/>
      <c r="H133" s="177"/>
      <c r="I133" s="176"/>
      <c r="J133" s="179"/>
      <c r="K133" s="178"/>
      <c r="L133" s="179"/>
      <c r="M133" s="178"/>
      <c r="N133" s="140">
        <f t="shared" si="16"/>
        <v>0</v>
      </c>
      <c r="O133" s="125">
        <f t="shared" si="16"/>
        <v>0</v>
      </c>
    </row>
    <row r="134" spans="1:15" ht="38.25">
      <c r="A134" s="103">
        <f t="shared" si="26"/>
        <v>99</v>
      </c>
      <c r="B134" s="104">
        <v>840000</v>
      </c>
      <c r="C134" s="105" t="s">
        <v>155</v>
      </c>
      <c r="D134" s="96">
        <f aca="true" t="shared" si="40" ref="D134:M134">D135+D137+D139</f>
        <v>0</v>
      </c>
      <c r="E134" s="87">
        <f t="shared" si="40"/>
        <v>0</v>
      </c>
      <c r="F134" s="96">
        <f t="shared" si="40"/>
        <v>0</v>
      </c>
      <c r="G134" s="87">
        <f t="shared" si="40"/>
        <v>0</v>
      </c>
      <c r="H134" s="86">
        <f t="shared" si="40"/>
        <v>0</v>
      </c>
      <c r="I134" s="87">
        <f t="shared" si="40"/>
        <v>0</v>
      </c>
      <c r="J134" s="96">
        <f t="shared" si="40"/>
        <v>0</v>
      </c>
      <c r="K134" s="87">
        <f t="shared" si="40"/>
        <v>0</v>
      </c>
      <c r="L134" s="96">
        <f t="shared" si="40"/>
        <v>0</v>
      </c>
      <c r="M134" s="87">
        <f t="shared" si="40"/>
        <v>0</v>
      </c>
      <c r="N134" s="96">
        <f t="shared" si="16"/>
        <v>0</v>
      </c>
      <c r="O134" s="87">
        <f t="shared" si="16"/>
        <v>0</v>
      </c>
    </row>
    <row r="135" spans="1:15" ht="25.5">
      <c r="A135" s="103">
        <f t="shared" si="26"/>
        <v>100</v>
      </c>
      <c r="B135" s="104">
        <v>841000</v>
      </c>
      <c r="C135" s="105" t="s">
        <v>156</v>
      </c>
      <c r="D135" s="96">
        <f aca="true" t="shared" si="41" ref="D135:M135">D136</f>
        <v>0</v>
      </c>
      <c r="E135" s="87">
        <f t="shared" si="41"/>
        <v>0</v>
      </c>
      <c r="F135" s="96">
        <f t="shared" si="41"/>
        <v>0</v>
      </c>
      <c r="G135" s="87">
        <f t="shared" si="41"/>
        <v>0</v>
      </c>
      <c r="H135" s="86">
        <f t="shared" si="41"/>
        <v>0</v>
      </c>
      <c r="I135" s="87">
        <f t="shared" si="41"/>
        <v>0</v>
      </c>
      <c r="J135" s="96">
        <f t="shared" si="41"/>
        <v>0</v>
      </c>
      <c r="K135" s="87">
        <f t="shared" si="41"/>
        <v>0</v>
      </c>
      <c r="L135" s="96">
        <f t="shared" si="41"/>
        <v>0</v>
      </c>
      <c r="M135" s="87">
        <f t="shared" si="41"/>
        <v>0</v>
      </c>
      <c r="N135" s="96">
        <f t="shared" si="16"/>
        <v>0</v>
      </c>
      <c r="O135" s="87">
        <f t="shared" si="16"/>
        <v>0</v>
      </c>
    </row>
    <row r="136" spans="1:15" ht="15">
      <c r="A136" s="106">
        <f t="shared" si="26"/>
        <v>101</v>
      </c>
      <c r="B136" s="107">
        <v>841100</v>
      </c>
      <c r="C136" s="108" t="s">
        <v>229</v>
      </c>
      <c r="D136" s="179"/>
      <c r="E136" s="178"/>
      <c r="F136" s="179"/>
      <c r="G136" s="178"/>
      <c r="H136" s="177"/>
      <c r="I136" s="176"/>
      <c r="J136" s="179"/>
      <c r="K136" s="178"/>
      <c r="L136" s="179"/>
      <c r="M136" s="178"/>
      <c r="N136" s="140">
        <f t="shared" si="16"/>
        <v>0</v>
      </c>
      <c r="O136" s="125">
        <f t="shared" si="16"/>
        <v>0</v>
      </c>
    </row>
    <row r="137" spans="1:15" ht="25.5">
      <c r="A137" s="103">
        <f t="shared" si="26"/>
        <v>102</v>
      </c>
      <c r="B137" s="104">
        <v>842000</v>
      </c>
      <c r="C137" s="105" t="s">
        <v>157</v>
      </c>
      <c r="D137" s="96">
        <f aca="true" t="shared" si="42" ref="D137:M137">D138</f>
        <v>0</v>
      </c>
      <c r="E137" s="87">
        <f t="shared" si="42"/>
        <v>0</v>
      </c>
      <c r="F137" s="96">
        <f t="shared" si="42"/>
        <v>0</v>
      </c>
      <c r="G137" s="87">
        <f t="shared" si="42"/>
        <v>0</v>
      </c>
      <c r="H137" s="86">
        <f t="shared" si="42"/>
        <v>0</v>
      </c>
      <c r="I137" s="87">
        <f t="shared" si="42"/>
        <v>0</v>
      </c>
      <c r="J137" s="96">
        <f t="shared" si="42"/>
        <v>0</v>
      </c>
      <c r="K137" s="87">
        <f t="shared" si="42"/>
        <v>0</v>
      </c>
      <c r="L137" s="96">
        <f t="shared" si="42"/>
        <v>0</v>
      </c>
      <c r="M137" s="87">
        <f t="shared" si="42"/>
        <v>0</v>
      </c>
      <c r="N137" s="96">
        <f t="shared" si="16"/>
        <v>0</v>
      </c>
      <c r="O137" s="87">
        <f t="shared" si="16"/>
        <v>0</v>
      </c>
    </row>
    <row r="138" spans="1:15" ht="25.5">
      <c r="A138" s="106">
        <f t="shared" si="26"/>
        <v>103</v>
      </c>
      <c r="B138" s="107">
        <v>842100</v>
      </c>
      <c r="C138" s="108" t="s">
        <v>230</v>
      </c>
      <c r="D138" s="179"/>
      <c r="E138" s="178"/>
      <c r="F138" s="179"/>
      <c r="G138" s="178"/>
      <c r="H138" s="177"/>
      <c r="I138" s="176"/>
      <c r="J138" s="179"/>
      <c r="K138" s="178"/>
      <c r="L138" s="179"/>
      <c r="M138" s="178"/>
      <c r="N138" s="140">
        <f t="shared" si="16"/>
        <v>0</v>
      </c>
      <c r="O138" s="125">
        <f t="shared" si="16"/>
        <v>0</v>
      </c>
    </row>
    <row r="139" spans="1:15" ht="25.5">
      <c r="A139" s="103">
        <f t="shared" si="26"/>
        <v>104</v>
      </c>
      <c r="B139" s="104">
        <v>843000</v>
      </c>
      <c r="C139" s="105" t="s">
        <v>158</v>
      </c>
      <c r="D139" s="96">
        <f aca="true" t="shared" si="43" ref="D139:M139">D140</f>
        <v>0</v>
      </c>
      <c r="E139" s="87">
        <f t="shared" si="43"/>
        <v>0</v>
      </c>
      <c r="F139" s="96">
        <f t="shared" si="43"/>
        <v>0</v>
      </c>
      <c r="G139" s="87">
        <f t="shared" si="43"/>
        <v>0</v>
      </c>
      <c r="H139" s="86">
        <f t="shared" si="43"/>
        <v>0</v>
      </c>
      <c r="I139" s="87">
        <f t="shared" si="43"/>
        <v>0</v>
      </c>
      <c r="J139" s="96">
        <f t="shared" si="43"/>
        <v>0</v>
      </c>
      <c r="K139" s="87">
        <f t="shared" si="43"/>
        <v>0</v>
      </c>
      <c r="L139" s="96">
        <f t="shared" si="43"/>
        <v>0</v>
      </c>
      <c r="M139" s="87">
        <f t="shared" si="43"/>
        <v>0</v>
      </c>
      <c r="N139" s="96">
        <f t="shared" si="16"/>
        <v>0</v>
      </c>
      <c r="O139" s="87">
        <f t="shared" si="16"/>
        <v>0</v>
      </c>
    </row>
    <row r="140" spans="1:15" ht="15">
      <c r="A140" s="106">
        <f t="shared" si="26"/>
        <v>105</v>
      </c>
      <c r="B140" s="107">
        <v>843100</v>
      </c>
      <c r="C140" s="108" t="s">
        <v>231</v>
      </c>
      <c r="D140" s="179"/>
      <c r="E140" s="178"/>
      <c r="F140" s="179"/>
      <c r="G140" s="178"/>
      <c r="H140" s="177"/>
      <c r="I140" s="176"/>
      <c r="J140" s="179"/>
      <c r="K140" s="178"/>
      <c r="L140" s="179"/>
      <c r="M140" s="178"/>
      <c r="N140" s="140">
        <f aca="true" t="shared" si="44" ref="N140:O200">SUM(H140,J140,L140)</f>
        <v>0</v>
      </c>
      <c r="O140" s="125">
        <f t="shared" si="44"/>
        <v>0</v>
      </c>
    </row>
    <row r="141" spans="1:15" ht="38.25">
      <c r="A141" s="114">
        <f t="shared" si="26"/>
        <v>106</v>
      </c>
      <c r="B141" s="115">
        <v>900000</v>
      </c>
      <c r="C141" s="116" t="s">
        <v>159</v>
      </c>
      <c r="D141" s="117">
        <f>D142+D161</f>
        <v>0</v>
      </c>
      <c r="E141" s="118">
        <f aca="true" t="shared" si="45" ref="E141:M141">E142+E161</f>
        <v>0</v>
      </c>
      <c r="F141" s="117">
        <f t="shared" si="45"/>
        <v>0</v>
      </c>
      <c r="G141" s="118">
        <f t="shared" si="45"/>
        <v>0</v>
      </c>
      <c r="H141" s="81">
        <f t="shared" si="45"/>
        <v>0</v>
      </c>
      <c r="I141" s="118">
        <f t="shared" si="45"/>
        <v>0</v>
      </c>
      <c r="J141" s="117">
        <f t="shared" si="45"/>
        <v>0</v>
      </c>
      <c r="K141" s="118">
        <f t="shared" si="45"/>
        <v>0</v>
      </c>
      <c r="L141" s="117">
        <f t="shared" si="45"/>
        <v>0</v>
      </c>
      <c r="M141" s="118">
        <f t="shared" si="45"/>
        <v>0</v>
      </c>
      <c r="N141" s="117">
        <f t="shared" si="44"/>
        <v>0</v>
      </c>
      <c r="O141" s="118">
        <f t="shared" si="44"/>
        <v>0</v>
      </c>
    </row>
    <row r="142" spans="1:15" ht="25.5">
      <c r="A142" s="103">
        <f t="shared" si="26"/>
        <v>107</v>
      </c>
      <c r="B142" s="104">
        <v>910000</v>
      </c>
      <c r="C142" s="105" t="s">
        <v>160</v>
      </c>
      <c r="D142" s="96">
        <f>D143+D153</f>
        <v>0</v>
      </c>
      <c r="E142" s="87">
        <f aca="true" t="shared" si="46" ref="E142:M142">E143+E153</f>
        <v>0</v>
      </c>
      <c r="F142" s="96">
        <f t="shared" si="46"/>
        <v>0</v>
      </c>
      <c r="G142" s="87">
        <f t="shared" si="46"/>
        <v>0</v>
      </c>
      <c r="H142" s="86">
        <f t="shared" si="46"/>
        <v>0</v>
      </c>
      <c r="I142" s="87">
        <f t="shared" si="46"/>
        <v>0</v>
      </c>
      <c r="J142" s="96">
        <f t="shared" si="46"/>
        <v>0</v>
      </c>
      <c r="K142" s="87">
        <f t="shared" si="46"/>
        <v>0</v>
      </c>
      <c r="L142" s="96">
        <f t="shared" si="46"/>
        <v>0</v>
      </c>
      <c r="M142" s="87">
        <f t="shared" si="46"/>
        <v>0</v>
      </c>
      <c r="N142" s="96">
        <f t="shared" si="44"/>
        <v>0</v>
      </c>
      <c r="O142" s="87">
        <f t="shared" si="44"/>
        <v>0</v>
      </c>
    </row>
    <row r="143" spans="1:15" ht="25.5">
      <c r="A143" s="103">
        <f t="shared" si="26"/>
        <v>108</v>
      </c>
      <c r="B143" s="104">
        <v>911000</v>
      </c>
      <c r="C143" s="105" t="s">
        <v>161</v>
      </c>
      <c r="D143" s="96">
        <f aca="true" t="shared" si="47" ref="D143:M143">SUM(D144:D152)</f>
        <v>0</v>
      </c>
      <c r="E143" s="87">
        <f t="shared" si="47"/>
        <v>0</v>
      </c>
      <c r="F143" s="96">
        <f t="shared" si="47"/>
        <v>0</v>
      </c>
      <c r="G143" s="87">
        <f t="shared" si="47"/>
        <v>0</v>
      </c>
      <c r="H143" s="86">
        <f t="shared" si="47"/>
        <v>0</v>
      </c>
      <c r="I143" s="87">
        <f t="shared" si="47"/>
        <v>0</v>
      </c>
      <c r="J143" s="96">
        <f t="shared" si="47"/>
        <v>0</v>
      </c>
      <c r="K143" s="87">
        <f t="shared" si="47"/>
        <v>0</v>
      </c>
      <c r="L143" s="96">
        <f t="shared" si="47"/>
        <v>0</v>
      </c>
      <c r="M143" s="87">
        <f t="shared" si="47"/>
        <v>0</v>
      </c>
      <c r="N143" s="96">
        <f t="shared" si="44"/>
        <v>0</v>
      </c>
      <c r="O143" s="87">
        <f t="shared" si="44"/>
        <v>0</v>
      </c>
    </row>
    <row r="144" spans="1:15" ht="38.25">
      <c r="A144" s="106">
        <f t="shared" si="26"/>
        <v>109</v>
      </c>
      <c r="B144" s="107">
        <v>911100</v>
      </c>
      <c r="C144" s="108" t="s">
        <v>232</v>
      </c>
      <c r="D144" s="179"/>
      <c r="E144" s="178"/>
      <c r="F144" s="179"/>
      <c r="G144" s="178"/>
      <c r="H144" s="177"/>
      <c r="I144" s="176"/>
      <c r="J144" s="179"/>
      <c r="K144" s="178"/>
      <c r="L144" s="179"/>
      <c r="M144" s="178"/>
      <c r="N144" s="140">
        <f t="shared" si="44"/>
        <v>0</v>
      </c>
      <c r="O144" s="125">
        <f t="shared" si="44"/>
        <v>0</v>
      </c>
    </row>
    <row r="145" spans="1:15" ht="25.5">
      <c r="A145" s="106">
        <f t="shared" si="26"/>
        <v>110</v>
      </c>
      <c r="B145" s="107">
        <v>911200</v>
      </c>
      <c r="C145" s="108" t="s">
        <v>233</v>
      </c>
      <c r="D145" s="179"/>
      <c r="E145" s="178"/>
      <c r="F145" s="179"/>
      <c r="G145" s="178"/>
      <c r="H145" s="177"/>
      <c r="I145" s="176"/>
      <c r="J145" s="179"/>
      <c r="K145" s="178"/>
      <c r="L145" s="179"/>
      <c r="M145" s="178"/>
      <c r="N145" s="140">
        <f t="shared" si="44"/>
        <v>0</v>
      </c>
      <c r="O145" s="125">
        <f t="shared" si="44"/>
        <v>0</v>
      </c>
    </row>
    <row r="146" spans="1:15" ht="38.25">
      <c r="A146" s="106">
        <f t="shared" si="26"/>
        <v>111</v>
      </c>
      <c r="B146" s="107">
        <v>911300</v>
      </c>
      <c r="C146" s="108" t="s">
        <v>223</v>
      </c>
      <c r="D146" s="179"/>
      <c r="E146" s="178"/>
      <c r="F146" s="179"/>
      <c r="G146" s="178"/>
      <c r="H146" s="177"/>
      <c r="I146" s="176"/>
      <c r="J146" s="179"/>
      <c r="K146" s="178"/>
      <c r="L146" s="179"/>
      <c r="M146" s="178"/>
      <c r="N146" s="140">
        <f t="shared" si="44"/>
        <v>0</v>
      </c>
      <c r="O146" s="125">
        <f t="shared" si="44"/>
        <v>0</v>
      </c>
    </row>
    <row r="147" spans="1:15" ht="25.5">
      <c r="A147" s="106">
        <f t="shared" si="26"/>
        <v>112</v>
      </c>
      <c r="B147" s="107">
        <v>911400</v>
      </c>
      <c r="C147" s="108" t="s">
        <v>224</v>
      </c>
      <c r="D147" s="179"/>
      <c r="E147" s="178"/>
      <c r="F147" s="179"/>
      <c r="G147" s="178"/>
      <c r="H147" s="177"/>
      <c r="I147" s="176"/>
      <c r="J147" s="179"/>
      <c r="K147" s="178"/>
      <c r="L147" s="179"/>
      <c r="M147" s="178"/>
      <c r="N147" s="140">
        <f t="shared" si="44"/>
        <v>0</v>
      </c>
      <c r="O147" s="125">
        <f t="shared" si="44"/>
        <v>0</v>
      </c>
    </row>
    <row r="148" spans="1:15" ht="25.5">
      <c r="A148" s="106">
        <f t="shared" si="26"/>
        <v>113</v>
      </c>
      <c r="B148" s="107">
        <v>911500</v>
      </c>
      <c r="C148" s="108" t="s">
        <v>285</v>
      </c>
      <c r="D148" s="179"/>
      <c r="E148" s="178"/>
      <c r="F148" s="179"/>
      <c r="G148" s="178"/>
      <c r="H148" s="177"/>
      <c r="I148" s="176"/>
      <c r="J148" s="179"/>
      <c r="K148" s="178"/>
      <c r="L148" s="179"/>
      <c r="M148" s="178"/>
      <c r="N148" s="140">
        <f t="shared" si="44"/>
        <v>0</v>
      </c>
      <c r="O148" s="125">
        <f t="shared" si="44"/>
        <v>0</v>
      </c>
    </row>
    <row r="149" spans="1:15" ht="25.5">
      <c r="A149" s="106">
        <f t="shared" si="26"/>
        <v>114</v>
      </c>
      <c r="B149" s="107">
        <v>911600</v>
      </c>
      <c r="C149" s="108" t="s">
        <v>225</v>
      </c>
      <c r="D149" s="179"/>
      <c r="E149" s="178"/>
      <c r="F149" s="179"/>
      <c r="G149" s="178"/>
      <c r="H149" s="177"/>
      <c r="I149" s="176"/>
      <c r="J149" s="179"/>
      <c r="K149" s="178"/>
      <c r="L149" s="179"/>
      <c r="M149" s="178"/>
      <c r="N149" s="140">
        <f t="shared" si="44"/>
        <v>0</v>
      </c>
      <c r="O149" s="125">
        <f t="shared" si="44"/>
        <v>0</v>
      </c>
    </row>
    <row r="150" spans="1:15" ht="25.5">
      <c r="A150" s="106">
        <f t="shared" si="26"/>
        <v>115</v>
      </c>
      <c r="B150" s="107">
        <v>911700</v>
      </c>
      <c r="C150" s="108" t="s">
        <v>226</v>
      </c>
      <c r="D150" s="179"/>
      <c r="E150" s="178"/>
      <c r="F150" s="179"/>
      <c r="G150" s="178"/>
      <c r="H150" s="177"/>
      <c r="I150" s="176"/>
      <c r="J150" s="179"/>
      <c r="K150" s="178"/>
      <c r="L150" s="179"/>
      <c r="M150" s="178"/>
      <c r="N150" s="140">
        <f t="shared" si="44"/>
        <v>0</v>
      </c>
      <c r="O150" s="125">
        <f t="shared" si="44"/>
        <v>0</v>
      </c>
    </row>
    <row r="151" spans="1:15" ht="15">
      <c r="A151" s="106">
        <f t="shared" si="26"/>
        <v>116</v>
      </c>
      <c r="B151" s="107">
        <v>911800</v>
      </c>
      <c r="C151" s="108" t="s">
        <v>227</v>
      </c>
      <c r="D151" s="179"/>
      <c r="E151" s="178"/>
      <c r="F151" s="179"/>
      <c r="G151" s="178"/>
      <c r="H151" s="177"/>
      <c r="I151" s="176"/>
      <c r="J151" s="179"/>
      <c r="K151" s="178"/>
      <c r="L151" s="179"/>
      <c r="M151" s="178"/>
      <c r="N151" s="140">
        <f t="shared" si="44"/>
        <v>0</v>
      </c>
      <c r="O151" s="125">
        <f t="shared" si="44"/>
        <v>0</v>
      </c>
    </row>
    <row r="152" spans="1:15" ht="15">
      <c r="A152" s="106">
        <f t="shared" si="26"/>
        <v>117</v>
      </c>
      <c r="B152" s="107">
        <v>911900</v>
      </c>
      <c r="C152" s="108" t="s">
        <v>488</v>
      </c>
      <c r="D152" s="179"/>
      <c r="E152" s="178"/>
      <c r="F152" s="179"/>
      <c r="G152" s="178"/>
      <c r="H152" s="177"/>
      <c r="I152" s="176"/>
      <c r="J152" s="179"/>
      <c r="K152" s="178"/>
      <c r="L152" s="179"/>
      <c r="M152" s="178"/>
      <c r="N152" s="140">
        <f t="shared" si="44"/>
        <v>0</v>
      </c>
      <c r="O152" s="125">
        <f t="shared" si="44"/>
        <v>0</v>
      </c>
    </row>
    <row r="153" spans="1:15" ht="25.5">
      <c r="A153" s="103">
        <f t="shared" si="26"/>
        <v>118</v>
      </c>
      <c r="B153" s="104">
        <v>912000</v>
      </c>
      <c r="C153" s="105" t="s">
        <v>162</v>
      </c>
      <c r="D153" s="96">
        <f aca="true" t="shared" si="48" ref="D153:M153">SUM(D154:D160)</f>
        <v>0</v>
      </c>
      <c r="E153" s="87">
        <f t="shared" si="48"/>
        <v>0</v>
      </c>
      <c r="F153" s="96">
        <f t="shared" si="48"/>
        <v>0</v>
      </c>
      <c r="G153" s="87">
        <f t="shared" si="48"/>
        <v>0</v>
      </c>
      <c r="H153" s="86">
        <f t="shared" si="48"/>
        <v>0</v>
      </c>
      <c r="I153" s="87">
        <f t="shared" si="48"/>
        <v>0</v>
      </c>
      <c r="J153" s="96">
        <f t="shared" si="48"/>
        <v>0</v>
      </c>
      <c r="K153" s="87">
        <f t="shared" si="48"/>
        <v>0</v>
      </c>
      <c r="L153" s="96">
        <f t="shared" si="48"/>
        <v>0</v>
      </c>
      <c r="M153" s="87">
        <f t="shared" si="48"/>
        <v>0</v>
      </c>
      <c r="N153" s="96">
        <f t="shared" si="44"/>
        <v>0</v>
      </c>
      <c r="O153" s="87">
        <f t="shared" si="44"/>
        <v>0</v>
      </c>
    </row>
    <row r="154" spans="1:15" ht="51">
      <c r="A154" s="106">
        <f t="shared" si="26"/>
        <v>119</v>
      </c>
      <c r="B154" s="107">
        <v>912100</v>
      </c>
      <c r="C154" s="108" t="s">
        <v>273</v>
      </c>
      <c r="D154" s="179"/>
      <c r="E154" s="178"/>
      <c r="F154" s="179"/>
      <c r="G154" s="178"/>
      <c r="H154" s="177"/>
      <c r="I154" s="176"/>
      <c r="J154" s="179"/>
      <c r="K154" s="178"/>
      <c r="L154" s="179"/>
      <c r="M154" s="178"/>
      <c r="N154" s="140">
        <f t="shared" si="44"/>
        <v>0</v>
      </c>
      <c r="O154" s="125">
        <f t="shared" si="44"/>
        <v>0</v>
      </c>
    </row>
    <row r="155" spans="1:15" ht="25.5">
      <c r="A155" s="106">
        <f t="shared" si="26"/>
        <v>120</v>
      </c>
      <c r="B155" s="107">
        <v>912200</v>
      </c>
      <c r="C155" s="108" t="s">
        <v>274</v>
      </c>
      <c r="D155" s="179"/>
      <c r="E155" s="178"/>
      <c r="F155" s="179"/>
      <c r="G155" s="178"/>
      <c r="H155" s="177"/>
      <c r="I155" s="176"/>
      <c r="J155" s="179"/>
      <c r="K155" s="178"/>
      <c r="L155" s="179"/>
      <c r="M155" s="178"/>
      <c r="N155" s="140">
        <f t="shared" si="44"/>
        <v>0</v>
      </c>
      <c r="O155" s="125">
        <f t="shared" si="44"/>
        <v>0</v>
      </c>
    </row>
    <row r="156" spans="1:15" ht="25.5">
      <c r="A156" s="106">
        <f t="shared" si="26"/>
        <v>121</v>
      </c>
      <c r="B156" s="107">
        <v>912300</v>
      </c>
      <c r="C156" s="108" t="s">
        <v>275</v>
      </c>
      <c r="D156" s="179"/>
      <c r="E156" s="178"/>
      <c r="F156" s="179"/>
      <c r="G156" s="178"/>
      <c r="H156" s="177"/>
      <c r="I156" s="176"/>
      <c r="J156" s="179"/>
      <c r="K156" s="178"/>
      <c r="L156" s="179"/>
      <c r="M156" s="178"/>
      <c r="N156" s="140">
        <f t="shared" si="44"/>
        <v>0</v>
      </c>
      <c r="O156" s="125">
        <f t="shared" si="44"/>
        <v>0</v>
      </c>
    </row>
    <row r="157" spans="1:15" ht="25.5">
      <c r="A157" s="106">
        <f t="shared" si="26"/>
        <v>122</v>
      </c>
      <c r="B157" s="107">
        <v>912400</v>
      </c>
      <c r="C157" s="108" t="s">
        <v>276</v>
      </c>
      <c r="D157" s="179"/>
      <c r="E157" s="178"/>
      <c r="F157" s="179"/>
      <c r="G157" s="178"/>
      <c r="H157" s="177"/>
      <c r="I157" s="176"/>
      <c r="J157" s="179"/>
      <c r="K157" s="178"/>
      <c r="L157" s="179"/>
      <c r="M157" s="178"/>
      <c r="N157" s="140">
        <f t="shared" si="44"/>
        <v>0</v>
      </c>
      <c r="O157" s="125">
        <f t="shared" si="44"/>
        <v>0</v>
      </c>
    </row>
    <row r="158" spans="1:15" ht="25.5">
      <c r="A158" s="106">
        <f t="shared" si="26"/>
        <v>123</v>
      </c>
      <c r="B158" s="107">
        <v>912500</v>
      </c>
      <c r="C158" s="108" t="s">
        <v>277</v>
      </c>
      <c r="D158" s="179"/>
      <c r="E158" s="178"/>
      <c r="F158" s="179"/>
      <c r="G158" s="178"/>
      <c r="H158" s="177"/>
      <c r="I158" s="176"/>
      <c r="J158" s="179"/>
      <c r="K158" s="178"/>
      <c r="L158" s="179"/>
      <c r="M158" s="178"/>
      <c r="N158" s="140">
        <f t="shared" si="44"/>
        <v>0</v>
      </c>
      <c r="O158" s="125">
        <f t="shared" si="44"/>
        <v>0</v>
      </c>
    </row>
    <row r="159" spans="1:15" ht="25.5">
      <c r="A159" s="106">
        <f t="shared" si="26"/>
        <v>124</v>
      </c>
      <c r="B159" s="107">
        <v>912600</v>
      </c>
      <c r="C159" s="108" t="s">
        <v>103</v>
      </c>
      <c r="D159" s="179"/>
      <c r="E159" s="178"/>
      <c r="F159" s="179"/>
      <c r="G159" s="178"/>
      <c r="H159" s="177"/>
      <c r="I159" s="176"/>
      <c r="J159" s="179"/>
      <c r="K159" s="178"/>
      <c r="L159" s="179"/>
      <c r="M159" s="178"/>
      <c r="N159" s="140">
        <f t="shared" si="44"/>
        <v>0</v>
      </c>
      <c r="O159" s="125">
        <f t="shared" si="44"/>
        <v>0</v>
      </c>
    </row>
    <row r="160" spans="1:15" ht="15">
      <c r="A160" s="106">
        <f t="shared" si="26"/>
        <v>125</v>
      </c>
      <c r="B160" s="107">
        <v>912900</v>
      </c>
      <c r="C160" s="108" t="s">
        <v>361</v>
      </c>
      <c r="D160" s="179"/>
      <c r="E160" s="178"/>
      <c r="F160" s="179"/>
      <c r="G160" s="178"/>
      <c r="H160" s="177"/>
      <c r="I160" s="176"/>
      <c r="J160" s="179"/>
      <c r="K160" s="178"/>
      <c r="L160" s="179"/>
      <c r="M160" s="178"/>
      <c r="N160" s="140">
        <f t="shared" si="44"/>
        <v>0</v>
      </c>
      <c r="O160" s="125">
        <f t="shared" si="44"/>
        <v>0</v>
      </c>
    </row>
    <row r="161" spans="1:15" ht="38.25">
      <c r="A161" s="103">
        <f t="shared" si="26"/>
        <v>126</v>
      </c>
      <c r="B161" s="104">
        <v>920000</v>
      </c>
      <c r="C161" s="105" t="s">
        <v>163</v>
      </c>
      <c r="D161" s="96">
        <f aca="true" t="shared" si="49" ref="D161:M161">D162+D172</f>
        <v>0</v>
      </c>
      <c r="E161" s="87">
        <f t="shared" si="49"/>
        <v>0</v>
      </c>
      <c r="F161" s="96">
        <f t="shared" si="49"/>
        <v>0</v>
      </c>
      <c r="G161" s="87">
        <f t="shared" si="49"/>
        <v>0</v>
      </c>
      <c r="H161" s="86">
        <f t="shared" si="49"/>
        <v>0</v>
      </c>
      <c r="I161" s="87">
        <f t="shared" si="49"/>
        <v>0</v>
      </c>
      <c r="J161" s="96">
        <f t="shared" si="49"/>
        <v>0</v>
      </c>
      <c r="K161" s="87">
        <f t="shared" si="49"/>
        <v>0</v>
      </c>
      <c r="L161" s="96">
        <f t="shared" si="49"/>
        <v>0</v>
      </c>
      <c r="M161" s="87">
        <f t="shared" si="49"/>
        <v>0</v>
      </c>
      <c r="N161" s="96">
        <f t="shared" si="44"/>
        <v>0</v>
      </c>
      <c r="O161" s="87">
        <f t="shared" si="44"/>
        <v>0</v>
      </c>
    </row>
    <row r="162" spans="1:15" ht="38.25">
      <c r="A162" s="103">
        <f t="shared" si="26"/>
        <v>127</v>
      </c>
      <c r="B162" s="104">
        <v>921000</v>
      </c>
      <c r="C162" s="105" t="s">
        <v>164</v>
      </c>
      <c r="D162" s="96">
        <f aca="true" t="shared" si="50" ref="D162:M162">SUM(D163:D171)</f>
        <v>0</v>
      </c>
      <c r="E162" s="87">
        <f t="shared" si="50"/>
        <v>0</v>
      </c>
      <c r="F162" s="96">
        <f t="shared" si="50"/>
        <v>0</v>
      </c>
      <c r="G162" s="87">
        <f t="shared" si="50"/>
        <v>0</v>
      </c>
      <c r="H162" s="86">
        <f t="shared" si="50"/>
        <v>0</v>
      </c>
      <c r="I162" s="87">
        <f t="shared" si="50"/>
        <v>0</v>
      </c>
      <c r="J162" s="96">
        <f t="shared" si="50"/>
        <v>0</v>
      </c>
      <c r="K162" s="87">
        <f t="shared" si="50"/>
        <v>0</v>
      </c>
      <c r="L162" s="96">
        <f t="shared" si="50"/>
        <v>0</v>
      </c>
      <c r="M162" s="87">
        <f t="shared" si="50"/>
        <v>0</v>
      </c>
      <c r="N162" s="96">
        <f t="shared" si="44"/>
        <v>0</v>
      </c>
      <c r="O162" s="87">
        <f t="shared" si="44"/>
        <v>0</v>
      </c>
    </row>
    <row r="163" spans="1:15" ht="38.25">
      <c r="A163" s="106">
        <f t="shared" si="26"/>
        <v>128</v>
      </c>
      <c r="B163" s="107">
        <v>921100</v>
      </c>
      <c r="C163" s="108" t="s">
        <v>104</v>
      </c>
      <c r="D163" s="179"/>
      <c r="E163" s="178"/>
      <c r="F163" s="179"/>
      <c r="G163" s="178"/>
      <c r="H163" s="177"/>
      <c r="I163" s="176"/>
      <c r="J163" s="179"/>
      <c r="K163" s="178"/>
      <c r="L163" s="179"/>
      <c r="M163" s="178"/>
      <c r="N163" s="140">
        <f t="shared" si="44"/>
        <v>0</v>
      </c>
      <c r="O163" s="125">
        <f t="shared" si="44"/>
        <v>0</v>
      </c>
    </row>
    <row r="164" spans="1:15" ht="25.5">
      <c r="A164" s="106">
        <f t="shared" si="26"/>
        <v>129</v>
      </c>
      <c r="B164" s="107">
        <v>921200</v>
      </c>
      <c r="C164" s="108" t="s">
        <v>105</v>
      </c>
      <c r="D164" s="179"/>
      <c r="E164" s="178"/>
      <c r="F164" s="179"/>
      <c r="G164" s="178"/>
      <c r="H164" s="177"/>
      <c r="I164" s="176"/>
      <c r="J164" s="179"/>
      <c r="K164" s="178"/>
      <c r="L164" s="179"/>
      <c r="M164" s="178"/>
      <c r="N164" s="140">
        <f t="shared" si="44"/>
        <v>0</v>
      </c>
      <c r="O164" s="125">
        <f t="shared" si="44"/>
        <v>0</v>
      </c>
    </row>
    <row r="165" spans="1:15" ht="38.25">
      <c r="A165" s="106">
        <f t="shared" si="26"/>
        <v>130</v>
      </c>
      <c r="B165" s="107">
        <v>921300</v>
      </c>
      <c r="C165" s="108" t="s">
        <v>106</v>
      </c>
      <c r="D165" s="179"/>
      <c r="E165" s="178"/>
      <c r="F165" s="179"/>
      <c r="G165" s="178"/>
      <c r="H165" s="177"/>
      <c r="I165" s="176"/>
      <c r="J165" s="179"/>
      <c r="K165" s="178"/>
      <c r="L165" s="179"/>
      <c r="M165" s="178"/>
      <c r="N165" s="140">
        <f t="shared" si="44"/>
        <v>0</v>
      </c>
      <c r="O165" s="125">
        <f t="shared" si="44"/>
        <v>0</v>
      </c>
    </row>
    <row r="166" spans="1:15" ht="25.5">
      <c r="A166" s="106">
        <f t="shared" si="26"/>
        <v>131</v>
      </c>
      <c r="B166" s="107">
        <v>921400</v>
      </c>
      <c r="C166" s="108" t="s">
        <v>286</v>
      </c>
      <c r="D166" s="179"/>
      <c r="E166" s="178"/>
      <c r="F166" s="179"/>
      <c r="G166" s="178"/>
      <c r="H166" s="177"/>
      <c r="I166" s="176"/>
      <c r="J166" s="179"/>
      <c r="K166" s="178"/>
      <c r="L166" s="179"/>
      <c r="M166" s="178"/>
      <c r="N166" s="140">
        <f t="shared" si="44"/>
        <v>0</v>
      </c>
      <c r="O166" s="125">
        <f t="shared" si="44"/>
        <v>0</v>
      </c>
    </row>
    <row r="167" spans="1:15" ht="38.25">
      <c r="A167" s="106">
        <f t="shared" si="26"/>
        <v>132</v>
      </c>
      <c r="B167" s="107">
        <v>921500</v>
      </c>
      <c r="C167" s="108" t="s">
        <v>107</v>
      </c>
      <c r="D167" s="179"/>
      <c r="E167" s="178"/>
      <c r="F167" s="179"/>
      <c r="G167" s="178"/>
      <c r="H167" s="177"/>
      <c r="I167" s="176"/>
      <c r="J167" s="179"/>
      <c r="K167" s="178"/>
      <c r="L167" s="179"/>
      <c r="M167" s="178"/>
      <c r="N167" s="140">
        <f t="shared" si="44"/>
        <v>0</v>
      </c>
      <c r="O167" s="125">
        <f t="shared" si="44"/>
        <v>0</v>
      </c>
    </row>
    <row r="168" spans="1:15" ht="38.25">
      <c r="A168" s="106">
        <f t="shared" si="26"/>
        <v>133</v>
      </c>
      <c r="B168" s="107">
        <v>921600</v>
      </c>
      <c r="C168" s="108" t="s">
        <v>287</v>
      </c>
      <c r="D168" s="179"/>
      <c r="E168" s="178"/>
      <c r="F168" s="179"/>
      <c r="G168" s="178"/>
      <c r="H168" s="177"/>
      <c r="I168" s="176"/>
      <c r="J168" s="179"/>
      <c r="K168" s="178"/>
      <c r="L168" s="179"/>
      <c r="M168" s="178"/>
      <c r="N168" s="140">
        <f t="shared" si="44"/>
        <v>0</v>
      </c>
      <c r="O168" s="125">
        <f t="shared" si="44"/>
        <v>0</v>
      </c>
    </row>
    <row r="169" spans="1:15" ht="38.25">
      <c r="A169" s="106">
        <f t="shared" si="26"/>
        <v>134</v>
      </c>
      <c r="B169" s="107">
        <v>921700</v>
      </c>
      <c r="C169" s="108" t="s">
        <v>278</v>
      </c>
      <c r="D169" s="179"/>
      <c r="E169" s="178"/>
      <c r="F169" s="179"/>
      <c r="G169" s="178"/>
      <c r="H169" s="177"/>
      <c r="I169" s="176"/>
      <c r="J169" s="179"/>
      <c r="K169" s="178"/>
      <c r="L169" s="179"/>
      <c r="M169" s="178"/>
      <c r="N169" s="140">
        <f t="shared" si="44"/>
        <v>0</v>
      </c>
      <c r="O169" s="125">
        <f t="shared" si="44"/>
        <v>0</v>
      </c>
    </row>
    <row r="170" spans="1:15" ht="38.25">
      <c r="A170" s="106">
        <f t="shared" si="26"/>
        <v>135</v>
      </c>
      <c r="B170" s="107">
        <v>921800</v>
      </c>
      <c r="C170" s="108" t="s">
        <v>288</v>
      </c>
      <c r="D170" s="179"/>
      <c r="E170" s="178"/>
      <c r="F170" s="179"/>
      <c r="G170" s="178"/>
      <c r="H170" s="177"/>
      <c r="I170" s="176"/>
      <c r="J170" s="179"/>
      <c r="K170" s="178"/>
      <c r="L170" s="179"/>
      <c r="M170" s="178"/>
      <c r="N170" s="140">
        <f t="shared" si="44"/>
        <v>0</v>
      </c>
      <c r="O170" s="125">
        <f t="shared" si="44"/>
        <v>0</v>
      </c>
    </row>
    <row r="171" spans="1:15" ht="25.5">
      <c r="A171" s="122">
        <f t="shared" si="26"/>
        <v>136</v>
      </c>
      <c r="B171" s="123">
        <v>921900</v>
      </c>
      <c r="C171" s="124" t="s">
        <v>234</v>
      </c>
      <c r="D171" s="179"/>
      <c r="E171" s="178"/>
      <c r="F171" s="179"/>
      <c r="G171" s="178"/>
      <c r="H171" s="177"/>
      <c r="I171" s="176"/>
      <c r="J171" s="179"/>
      <c r="K171" s="178"/>
      <c r="L171" s="179"/>
      <c r="M171" s="178"/>
      <c r="N171" s="140">
        <f t="shared" si="44"/>
        <v>0</v>
      </c>
      <c r="O171" s="125">
        <f t="shared" si="44"/>
        <v>0</v>
      </c>
    </row>
    <row r="172" spans="1:15" ht="38.25">
      <c r="A172" s="103">
        <f aca="true" t="shared" si="51" ref="A172:A235">A171+1</f>
        <v>137</v>
      </c>
      <c r="B172" s="104">
        <v>922000</v>
      </c>
      <c r="C172" s="105" t="s">
        <v>165</v>
      </c>
      <c r="D172" s="96">
        <f>SUM(D173:D180)</f>
        <v>0</v>
      </c>
      <c r="E172" s="87">
        <f aca="true" t="shared" si="52" ref="E172:M172">SUM(E173:E180)</f>
        <v>0</v>
      </c>
      <c r="F172" s="96">
        <f t="shared" si="52"/>
        <v>0</v>
      </c>
      <c r="G172" s="87">
        <f t="shared" si="52"/>
        <v>0</v>
      </c>
      <c r="H172" s="86">
        <f t="shared" si="52"/>
        <v>0</v>
      </c>
      <c r="I172" s="87">
        <f t="shared" si="52"/>
        <v>0</v>
      </c>
      <c r="J172" s="96">
        <f t="shared" si="52"/>
        <v>0</v>
      </c>
      <c r="K172" s="87">
        <f t="shared" si="52"/>
        <v>0</v>
      </c>
      <c r="L172" s="96">
        <f t="shared" si="52"/>
        <v>0</v>
      </c>
      <c r="M172" s="87">
        <f t="shared" si="52"/>
        <v>0</v>
      </c>
      <c r="N172" s="96">
        <f t="shared" si="44"/>
        <v>0</v>
      </c>
      <c r="O172" s="87">
        <f t="shared" si="44"/>
        <v>0</v>
      </c>
    </row>
    <row r="173" spans="1:15" ht="38.25">
      <c r="A173" s="106">
        <f t="shared" si="51"/>
        <v>138</v>
      </c>
      <c r="B173" s="107">
        <v>922100</v>
      </c>
      <c r="C173" s="108" t="s">
        <v>235</v>
      </c>
      <c r="D173" s="179"/>
      <c r="E173" s="178"/>
      <c r="F173" s="179"/>
      <c r="G173" s="178"/>
      <c r="H173" s="177"/>
      <c r="I173" s="176"/>
      <c r="J173" s="179"/>
      <c r="K173" s="178"/>
      <c r="L173" s="179"/>
      <c r="M173" s="178"/>
      <c r="N173" s="140">
        <f t="shared" si="44"/>
        <v>0</v>
      </c>
      <c r="O173" s="125">
        <f t="shared" si="44"/>
        <v>0</v>
      </c>
    </row>
    <row r="174" spans="1:15" ht="25.5">
      <c r="A174" s="106">
        <f t="shared" si="51"/>
        <v>139</v>
      </c>
      <c r="B174" s="107">
        <v>922200</v>
      </c>
      <c r="C174" s="108" t="s">
        <v>236</v>
      </c>
      <c r="D174" s="179"/>
      <c r="E174" s="178"/>
      <c r="F174" s="179"/>
      <c r="G174" s="178"/>
      <c r="H174" s="177"/>
      <c r="I174" s="176"/>
      <c r="J174" s="179"/>
      <c r="K174" s="178"/>
      <c r="L174" s="179"/>
      <c r="M174" s="178"/>
      <c r="N174" s="140">
        <f t="shared" si="44"/>
        <v>0</v>
      </c>
      <c r="O174" s="125">
        <f t="shared" si="44"/>
        <v>0</v>
      </c>
    </row>
    <row r="175" spans="1:15" ht="38.25">
      <c r="A175" s="106">
        <f t="shared" si="51"/>
        <v>140</v>
      </c>
      <c r="B175" s="107">
        <v>922300</v>
      </c>
      <c r="C175" s="108" t="s">
        <v>108</v>
      </c>
      <c r="D175" s="179"/>
      <c r="E175" s="178"/>
      <c r="F175" s="179"/>
      <c r="G175" s="178"/>
      <c r="H175" s="177"/>
      <c r="I175" s="176"/>
      <c r="J175" s="179"/>
      <c r="K175" s="178"/>
      <c r="L175" s="179"/>
      <c r="M175" s="178"/>
      <c r="N175" s="140">
        <f t="shared" si="44"/>
        <v>0</v>
      </c>
      <c r="O175" s="125">
        <f t="shared" si="44"/>
        <v>0</v>
      </c>
    </row>
    <row r="176" spans="1:15" ht="38.25">
      <c r="A176" s="106">
        <f t="shared" si="51"/>
        <v>141</v>
      </c>
      <c r="B176" s="107">
        <v>922400</v>
      </c>
      <c r="C176" s="108" t="s">
        <v>109</v>
      </c>
      <c r="D176" s="179"/>
      <c r="E176" s="178"/>
      <c r="F176" s="179"/>
      <c r="G176" s="178"/>
      <c r="H176" s="177"/>
      <c r="I176" s="176"/>
      <c r="J176" s="179"/>
      <c r="K176" s="178"/>
      <c r="L176" s="179"/>
      <c r="M176" s="178"/>
      <c r="N176" s="140">
        <f t="shared" si="44"/>
        <v>0</v>
      </c>
      <c r="O176" s="125">
        <f t="shared" si="44"/>
        <v>0</v>
      </c>
    </row>
    <row r="177" spans="1:15" ht="38.25">
      <c r="A177" s="106">
        <f t="shared" si="51"/>
        <v>142</v>
      </c>
      <c r="B177" s="107">
        <v>922500</v>
      </c>
      <c r="C177" s="108" t="s">
        <v>110</v>
      </c>
      <c r="D177" s="179"/>
      <c r="E177" s="178"/>
      <c r="F177" s="179"/>
      <c r="G177" s="178"/>
      <c r="H177" s="177"/>
      <c r="I177" s="176"/>
      <c r="J177" s="179"/>
      <c r="K177" s="178"/>
      <c r="L177" s="179"/>
      <c r="M177" s="178"/>
      <c r="N177" s="140">
        <f t="shared" si="44"/>
        <v>0</v>
      </c>
      <c r="O177" s="125">
        <f t="shared" si="44"/>
        <v>0</v>
      </c>
    </row>
    <row r="178" spans="1:15" ht="38.25">
      <c r="A178" s="106">
        <f t="shared" si="51"/>
        <v>143</v>
      </c>
      <c r="B178" s="107">
        <v>922600</v>
      </c>
      <c r="C178" s="108" t="s">
        <v>111</v>
      </c>
      <c r="D178" s="179"/>
      <c r="E178" s="178"/>
      <c r="F178" s="179"/>
      <c r="G178" s="178"/>
      <c r="H178" s="177"/>
      <c r="I178" s="176"/>
      <c r="J178" s="179"/>
      <c r="K178" s="178"/>
      <c r="L178" s="179"/>
      <c r="M178" s="178"/>
      <c r="N178" s="140">
        <f t="shared" si="44"/>
        <v>0</v>
      </c>
      <c r="O178" s="125">
        <f t="shared" si="44"/>
        <v>0</v>
      </c>
    </row>
    <row r="179" spans="1:15" ht="25.5">
      <c r="A179" s="106">
        <f t="shared" si="51"/>
        <v>144</v>
      </c>
      <c r="B179" s="107">
        <v>922700</v>
      </c>
      <c r="C179" s="108" t="s">
        <v>112</v>
      </c>
      <c r="D179" s="179"/>
      <c r="E179" s="178"/>
      <c r="F179" s="179"/>
      <c r="G179" s="178"/>
      <c r="H179" s="177"/>
      <c r="I179" s="176"/>
      <c r="J179" s="179"/>
      <c r="K179" s="178"/>
      <c r="L179" s="179"/>
      <c r="M179" s="178"/>
      <c r="N179" s="140">
        <f t="shared" si="44"/>
        <v>0</v>
      </c>
      <c r="O179" s="125">
        <f t="shared" si="44"/>
        <v>0</v>
      </c>
    </row>
    <row r="180" spans="1:15" ht="26.25" thickBot="1">
      <c r="A180" s="126">
        <f t="shared" si="51"/>
        <v>145</v>
      </c>
      <c r="B180" s="127">
        <v>922800</v>
      </c>
      <c r="C180" s="128" t="s">
        <v>297</v>
      </c>
      <c r="D180" s="179"/>
      <c r="E180" s="178"/>
      <c r="F180" s="179"/>
      <c r="G180" s="178"/>
      <c r="H180" s="177"/>
      <c r="I180" s="176"/>
      <c r="J180" s="179"/>
      <c r="K180" s="178"/>
      <c r="L180" s="179"/>
      <c r="M180" s="178"/>
      <c r="N180" s="199">
        <f t="shared" si="44"/>
        <v>0</v>
      </c>
      <c r="O180" s="197">
        <f t="shared" si="44"/>
        <v>0</v>
      </c>
    </row>
    <row r="181" spans="1:15" ht="39.75" thickBot="1" thickTop="1">
      <c r="A181" s="202">
        <f t="shared" si="51"/>
        <v>146</v>
      </c>
      <c r="B181" s="131"/>
      <c r="C181" s="132" t="s">
        <v>166</v>
      </c>
      <c r="D181" s="133">
        <f>D36+D43+D116+D141</f>
        <v>30774315</v>
      </c>
      <c r="E181" s="134">
        <f aca="true" t="shared" si="53" ref="E181:M181">E36+E43+E116+E141</f>
        <v>183868650</v>
      </c>
      <c r="F181" s="133">
        <f t="shared" si="53"/>
        <v>32000000</v>
      </c>
      <c r="G181" s="134">
        <f t="shared" si="53"/>
        <v>224903071</v>
      </c>
      <c r="H181" s="133">
        <f t="shared" si="53"/>
        <v>32000000</v>
      </c>
      <c r="I181" s="134">
        <f t="shared" si="53"/>
        <v>255099914</v>
      </c>
      <c r="J181" s="133">
        <f t="shared" si="53"/>
        <v>33000000</v>
      </c>
      <c r="K181" s="134">
        <f t="shared" si="53"/>
        <v>255099914</v>
      </c>
      <c r="L181" s="133">
        <f t="shared" si="53"/>
        <v>33000000</v>
      </c>
      <c r="M181" s="134">
        <f t="shared" si="53"/>
        <v>255099914</v>
      </c>
      <c r="N181" s="133">
        <f>SUM(H181,J181,L181)</f>
        <v>98000000</v>
      </c>
      <c r="O181" s="134">
        <f>SUM(I181,K181,M181)</f>
        <v>765299742</v>
      </c>
    </row>
    <row r="182" spans="1:15" ht="39" thickTop="1">
      <c r="A182" s="97">
        <f t="shared" si="51"/>
        <v>147</v>
      </c>
      <c r="B182" s="98">
        <v>400000</v>
      </c>
      <c r="C182" s="99" t="s">
        <v>167</v>
      </c>
      <c r="D182" s="100">
        <f aca="true" t="shared" si="54" ref="D182:M182">D183+D201+D246+D261+D285+D298+D314+D329</f>
        <v>30266216.5</v>
      </c>
      <c r="E182" s="101">
        <f t="shared" si="54"/>
        <v>178398111</v>
      </c>
      <c r="F182" s="135">
        <f t="shared" si="54"/>
        <v>31750000</v>
      </c>
      <c r="G182" s="136">
        <f t="shared" si="54"/>
        <v>216903071</v>
      </c>
      <c r="H182" s="135">
        <f t="shared" si="54"/>
        <v>31900000</v>
      </c>
      <c r="I182" s="136">
        <f t="shared" si="54"/>
        <v>241099914</v>
      </c>
      <c r="J182" s="100">
        <f t="shared" si="54"/>
        <v>32800000</v>
      </c>
      <c r="K182" s="101">
        <f t="shared" si="54"/>
        <v>241099914</v>
      </c>
      <c r="L182" s="135">
        <f t="shared" si="54"/>
        <v>32800000</v>
      </c>
      <c r="M182" s="136">
        <f t="shared" si="54"/>
        <v>241099914</v>
      </c>
      <c r="N182" s="135">
        <f t="shared" si="44"/>
        <v>97500000</v>
      </c>
      <c r="O182" s="136">
        <f t="shared" si="44"/>
        <v>723299742</v>
      </c>
    </row>
    <row r="183" spans="1:15" ht="25.5">
      <c r="A183" s="103">
        <f t="shared" si="51"/>
        <v>148</v>
      </c>
      <c r="B183" s="104">
        <v>410000</v>
      </c>
      <c r="C183" s="105" t="s">
        <v>168</v>
      </c>
      <c r="D183" s="86">
        <f>D184+D186+D190+D192+D197+D199</f>
        <v>9939915</v>
      </c>
      <c r="E183" s="87">
        <f aca="true" t="shared" si="55" ref="E183:O183">E184+E186+E190+E192+E197+E199</f>
        <v>162218527</v>
      </c>
      <c r="F183" s="86">
        <f t="shared" si="55"/>
        <v>7900000</v>
      </c>
      <c r="G183" s="87">
        <f t="shared" si="55"/>
        <v>197951367</v>
      </c>
      <c r="H183" s="86">
        <f t="shared" si="55"/>
        <v>7900000</v>
      </c>
      <c r="I183" s="87">
        <f t="shared" si="55"/>
        <v>210999914</v>
      </c>
      <c r="J183" s="86">
        <f t="shared" si="55"/>
        <v>7700000</v>
      </c>
      <c r="K183" s="87">
        <f t="shared" si="55"/>
        <v>210999914</v>
      </c>
      <c r="L183" s="86">
        <f t="shared" si="55"/>
        <v>7700000</v>
      </c>
      <c r="M183" s="87">
        <f t="shared" si="55"/>
        <v>210999914</v>
      </c>
      <c r="N183" s="86">
        <f t="shared" si="55"/>
        <v>23300000</v>
      </c>
      <c r="O183" s="87">
        <f t="shared" si="55"/>
        <v>632999742</v>
      </c>
    </row>
    <row r="184" spans="1:15" ht="25.5">
      <c r="A184" s="103">
        <f t="shared" si="51"/>
        <v>149</v>
      </c>
      <c r="B184" s="104">
        <v>411000</v>
      </c>
      <c r="C184" s="105" t="s">
        <v>169</v>
      </c>
      <c r="D184" s="96">
        <f aca="true" t="shared" si="56" ref="D184:M184">D185</f>
        <v>0</v>
      </c>
      <c r="E184" s="87">
        <f t="shared" si="56"/>
        <v>136641655</v>
      </c>
      <c r="F184" s="86">
        <f t="shared" si="56"/>
        <v>0</v>
      </c>
      <c r="G184" s="87">
        <f t="shared" si="56"/>
        <v>168808000</v>
      </c>
      <c r="H184" s="86">
        <f t="shared" si="56"/>
        <v>0</v>
      </c>
      <c r="I184" s="87">
        <f t="shared" si="56"/>
        <v>178775959</v>
      </c>
      <c r="J184" s="96">
        <f t="shared" si="56"/>
        <v>0</v>
      </c>
      <c r="K184" s="87">
        <f t="shared" si="56"/>
        <v>178775959</v>
      </c>
      <c r="L184" s="86">
        <f t="shared" si="56"/>
        <v>0</v>
      </c>
      <c r="M184" s="87">
        <f t="shared" si="56"/>
        <v>178775959</v>
      </c>
      <c r="N184" s="86">
        <f t="shared" si="44"/>
        <v>0</v>
      </c>
      <c r="O184" s="87">
        <f t="shared" si="44"/>
        <v>536327877</v>
      </c>
    </row>
    <row r="185" spans="1:15" ht="25.5">
      <c r="A185" s="106">
        <f t="shared" si="51"/>
        <v>150</v>
      </c>
      <c r="B185" s="107">
        <v>411100</v>
      </c>
      <c r="C185" s="108" t="s">
        <v>302</v>
      </c>
      <c r="D185" s="179"/>
      <c r="E185" s="178">
        <v>136641655</v>
      </c>
      <c r="F185" s="179"/>
      <c r="G185" s="229">
        <v>168808000</v>
      </c>
      <c r="H185" s="177"/>
      <c r="I185" s="176">
        <v>178775959</v>
      </c>
      <c r="J185" s="179"/>
      <c r="K185" s="178">
        <v>178775959</v>
      </c>
      <c r="L185" s="179"/>
      <c r="M185" s="178">
        <v>178775959</v>
      </c>
      <c r="N185" s="137">
        <f t="shared" si="44"/>
        <v>0</v>
      </c>
      <c r="O185" s="91">
        <f t="shared" si="44"/>
        <v>536327877</v>
      </c>
    </row>
    <row r="186" spans="1:15" ht="25.5">
      <c r="A186" s="103">
        <f t="shared" si="51"/>
        <v>151</v>
      </c>
      <c r="B186" s="104">
        <v>412000</v>
      </c>
      <c r="C186" s="105" t="s">
        <v>170</v>
      </c>
      <c r="D186" s="96">
        <f aca="true" t="shared" si="57" ref="D186:M186">SUM(D187:D189)</f>
        <v>0</v>
      </c>
      <c r="E186" s="87">
        <f t="shared" si="57"/>
        <v>22192444</v>
      </c>
      <c r="F186" s="96">
        <f t="shared" si="57"/>
        <v>0</v>
      </c>
      <c r="G186" s="87">
        <f t="shared" si="57"/>
        <v>24643367</v>
      </c>
      <c r="H186" s="86">
        <f t="shared" si="57"/>
        <v>0</v>
      </c>
      <c r="I186" s="87">
        <f t="shared" si="57"/>
        <v>27123955</v>
      </c>
      <c r="J186" s="96">
        <f t="shared" si="57"/>
        <v>0</v>
      </c>
      <c r="K186" s="87">
        <f t="shared" si="57"/>
        <v>27123955</v>
      </c>
      <c r="L186" s="96">
        <f t="shared" si="57"/>
        <v>0</v>
      </c>
      <c r="M186" s="87">
        <f t="shared" si="57"/>
        <v>27123955</v>
      </c>
      <c r="N186" s="96">
        <f t="shared" si="44"/>
        <v>0</v>
      </c>
      <c r="O186" s="87">
        <f t="shared" si="44"/>
        <v>81371865</v>
      </c>
    </row>
    <row r="187" spans="1:15" ht="25.5">
      <c r="A187" s="106">
        <f t="shared" si="51"/>
        <v>152</v>
      </c>
      <c r="B187" s="107">
        <v>412100</v>
      </c>
      <c r="C187" s="108" t="s">
        <v>303</v>
      </c>
      <c r="D187" s="179"/>
      <c r="E187" s="178">
        <v>15139299</v>
      </c>
      <c r="F187" s="179"/>
      <c r="G187" s="229">
        <v>19413000</v>
      </c>
      <c r="H187" s="177"/>
      <c r="I187" s="176">
        <v>17903601</v>
      </c>
      <c r="J187" s="179"/>
      <c r="K187" s="178">
        <v>17903601</v>
      </c>
      <c r="L187" s="179"/>
      <c r="M187" s="178">
        <v>17903601</v>
      </c>
      <c r="N187" s="113">
        <f t="shared" si="44"/>
        <v>0</v>
      </c>
      <c r="O187" s="91">
        <f t="shared" si="44"/>
        <v>53710803</v>
      </c>
    </row>
    <row r="188" spans="1:15" ht="25.5">
      <c r="A188" s="106">
        <f t="shared" si="51"/>
        <v>153</v>
      </c>
      <c r="B188" s="107">
        <v>412200</v>
      </c>
      <c r="C188" s="108" t="s">
        <v>304</v>
      </c>
      <c r="D188" s="179"/>
      <c r="E188" s="178">
        <v>7053145</v>
      </c>
      <c r="F188" s="179"/>
      <c r="G188" s="229">
        <v>5230367</v>
      </c>
      <c r="H188" s="177"/>
      <c r="I188" s="176">
        <v>9220354</v>
      </c>
      <c r="J188" s="179"/>
      <c r="K188" s="178">
        <v>9220354</v>
      </c>
      <c r="L188" s="179"/>
      <c r="M188" s="178">
        <v>9220354</v>
      </c>
      <c r="N188" s="113">
        <f t="shared" si="44"/>
        <v>0</v>
      </c>
      <c r="O188" s="91">
        <f t="shared" si="44"/>
        <v>27661062</v>
      </c>
    </row>
    <row r="189" spans="1:15" ht="15">
      <c r="A189" s="106">
        <f t="shared" si="51"/>
        <v>154</v>
      </c>
      <c r="B189" s="107">
        <v>412300</v>
      </c>
      <c r="C189" s="108" t="s">
        <v>305</v>
      </c>
      <c r="D189" s="179"/>
      <c r="E189" s="178"/>
      <c r="F189" s="179"/>
      <c r="G189" s="178"/>
      <c r="H189" s="177"/>
      <c r="I189" s="176"/>
      <c r="J189" s="179"/>
      <c r="K189" s="178"/>
      <c r="L189" s="179"/>
      <c r="M189" s="178"/>
      <c r="N189" s="113">
        <f t="shared" si="44"/>
        <v>0</v>
      </c>
      <c r="O189" s="91">
        <f t="shared" si="44"/>
        <v>0</v>
      </c>
    </row>
    <row r="190" spans="1:15" ht="15">
      <c r="A190" s="103">
        <f t="shared" si="51"/>
        <v>155</v>
      </c>
      <c r="B190" s="104">
        <v>413000</v>
      </c>
      <c r="C190" s="105" t="s">
        <v>171</v>
      </c>
      <c r="D190" s="96">
        <f aca="true" t="shared" si="58" ref="D190:M190">D191</f>
        <v>226184</v>
      </c>
      <c r="E190" s="87">
        <f t="shared" si="58"/>
        <v>0</v>
      </c>
      <c r="F190" s="96">
        <f t="shared" si="58"/>
        <v>300000</v>
      </c>
      <c r="G190" s="87">
        <f t="shared" si="58"/>
        <v>0</v>
      </c>
      <c r="H190" s="86">
        <f t="shared" si="58"/>
        <v>400000</v>
      </c>
      <c r="I190" s="87">
        <f t="shared" si="58"/>
        <v>0</v>
      </c>
      <c r="J190" s="96">
        <f t="shared" si="58"/>
        <v>500000</v>
      </c>
      <c r="K190" s="87">
        <f t="shared" si="58"/>
        <v>0</v>
      </c>
      <c r="L190" s="96">
        <f t="shared" si="58"/>
        <v>500000</v>
      </c>
      <c r="M190" s="87">
        <f t="shared" si="58"/>
        <v>0</v>
      </c>
      <c r="N190" s="96">
        <f t="shared" si="44"/>
        <v>1400000</v>
      </c>
      <c r="O190" s="87">
        <f t="shared" si="44"/>
        <v>0</v>
      </c>
    </row>
    <row r="191" spans="1:15" ht="15">
      <c r="A191" s="106">
        <f t="shared" si="51"/>
        <v>156</v>
      </c>
      <c r="B191" s="107">
        <v>413100</v>
      </c>
      <c r="C191" s="108" t="s">
        <v>514</v>
      </c>
      <c r="D191" s="179">
        <v>226184</v>
      </c>
      <c r="E191" s="178"/>
      <c r="F191" s="179">
        <v>300000</v>
      </c>
      <c r="G191" s="178"/>
      <c r="H191" s="177">
        <v>400000</v>
      </c>
      <c r="I191" s="176"/>
      <c r="J191" s="179">
        <v>500000</v>
      </c>
      <c r="K191" s="178"/>
      <c r="L191" s="179">
        <v>500000</v>
      </c>
      <c r="M191" s="178"/>
      <c r="N191" s="113">
        <f t="shared" si="44"/>
        <v>1400000</v>
      </c>
      <c r="O191" s="91">
        <f t="shared" si="44"/>
        <v>0</v>
      </c>
    </row>
    <row r="192" spans="1:15" ht="25.5">
      <c r="A192" s="103">
        <f t="shared" si="51"/>
        <v>157</v>
      </c>
      <c r="B192" s="104">
        <v>414000</v>
      </c>
      <c r="C192" s="105" t="s">
        <v>172</v>
      </c>
      <c r="D192" s="96">
        <f aca="true" t="shared" si="59" ref="D192:M192">SUM(D193:D196)</f>
        <v>76281</v>
      </c>
      <c r="E192" s="87">
        <f t="shared" si="59"/>
        <v>3384428</v>
      </c>
      <c r="F192" s="96">
        <f t="shared" si="59"/>
        <v>600000</v>
      </c>
      <c r="G192" s="87">
        <f t="shared" si="59"/>
        <v>4500000</v>
      </c>
      <c r="H192" s="86">
        <f t="shared" si="59"/>
        <v>500000</v>
      </c>
      <c r="I192" s="87">
        <f t="shared" si="59"/>
        <v>5100000</v>
      </c>
      <c r="J192" s="96">
        <f t="shared" si="59"/>
        <v>700000</v>
      </c>
      <c r="K192" s="87">
        <f t="shared" si="59"/>
        <v>5100000</v>
      </c>
      <c r="L192" s="96">
        <f t="shared" si="59"/>
        <v>700000</v>
      </c>
      <c r="M192" s="87">
        <f t="shared" si="59"/>
        <v>5100000</v>
      </c>
      <c r="N192" s="96">
        <f t="shared" si="44"/>
        <v>1900000</v>
      </c>
      <c r="O192" s="87">
        <f t="shared" si="44"/>
        <v>15300000</v>
      </c>
    </row>
    <row r="193" spans="1:15" ht="38.25">
      <c r="A193" s="106">
        <f t="shared" si="51"/>
        <v>158</v>
      </c>
      <c r="B193" s="107">
        <v>414100</v>
      </c>
      <c r="C193" s="108" t="s">
        <v>306</v>
      </c>
      <c r="D193" s="179"/>
      <c r="E193" s="178"/>
      <c r="F193" s="179"/>
      <c r="G193" s="178">
        <v>3000000</v>
      </c>
      <c r="H193" s="177"/>
      <c r="I193" s="176">
        <v>3000000</v>
      </c>
      <c r="J193" s="179"/>
      <c r="K193" s="178">
        <v>3000000</v>
      </c>
      <c r="L193" s="179"/>
      <c r="M193" s="178">
        <v>3000000</v>
      </c>
      <c r="N193" s="113">
        <f t="shared" si="44"/>
        <v>0</v>
      </c>
      <c r="O193" s="91">
        <f t="shared" si="44"/>
        <v>9000000</v>
      </c>
    </row>
    <row r="194" spans="1:15" ht="25.5">
      <c r="A194" s="106">
        <f t="shared" si="51"/>
        <v>159</v>
      </c>
      <c r="B194" s="107">
        <v>414200</v>
      </c>
      <c r="C194" s="108" t="s">
        <v>307</v>
      </c>
      <c r="D194" s="179"/>
      <c r="E194" s="178"/>
      <c r="F194" s="179"/>
      <c r="G194" s="178"/>
      <c r="H194" s="177"/>
      <c r="I194" s="176"/>
      <c r="J194" s="179"/>
      <c r="K194" s="178"/>
      <c r="L194" s="179"/>
      <c r="M194" s="178"/>
      <c r="N194" s="113">
        <f t="shared" si="44"/>
        <v>0</v>
      </c>
      <c r="O194" s="91">
        <f t="shared" si="44"/>
        <v>0</v>
      </c>
    </row>
    <row r="195" spans="1:15" ht="15">
      <c r="A195" s="106">
        <f t="shared" si="51"/>
        <v>160</v>
      </c>
      <c r="B195" s="107">
        <v>414300</v>
      </c>
      <c r="C195" s="108" t="s">
        <v>308</v>
      </c>
      <c r="D195" s="179">
        <v>76281</v>
      </c>
      <c r="E195" s="178">
        <v>1682047</v>
      </c>
      <c r="F195" s="179"/>
      <c r="G195" s="178">
        <v>1500000</v>
      </c>
      <c r="H195" s="177"/>
      <c r="I195" s="176">
        <v>2100000</v>
      </c>
      <c r="J195" s="179"/>
      <c r="K195" s="178">
        <v>2100000</v>
      </c>
      <c r="L195" s="179"/>
      <c r="M195" s="178">
        <v>2100000</v>
      </c>
      <c r="N195" s="113">
        <f t="shared" si="44"/>
        <v>0</v>
      </c>
      <c r="O195" s="91">
        <f t="shared" si="44"/>
        <v>6300000</v>
      </c>
    </row>
    <row r="196" spans="1:15" ht="51">
      <c r="A196" s="106">
        <f t="shared" si="51"/>
        <v>161</v>
      </c>
      <c r="B196" s="107">
        <v>414400</v>
      </c>
      <c r="C196" s="108" t="s">
        <v>309</v>
      </c>
      <c r="D196" s="179"/>
      <c r="E196" s="178">
        <v>1702381</v>
      </c>
      <c r="F196" s="179">
        <v>600000</v>
      </c>
      <c r="G196" s="178"/>
      <c r="H196" s="177">
        <v>500000</v>
      </c>
      <c r="I196" s="176"/>
      <c r="J196" s="179">
        <v>700000</v>
      </c>
      <c r="K196" s="178"/>
      <c r="L196" s="179">
        <v>700000</v>
      </c>
      <c r="M196" s="178"/>
      <c r="N196" s="113">
        <f t="shared" si="44"/>
        <v>1900000</v>
      </c>
      <c r="O196" s="91">
        <f t="shared" si="44"/>
        <v>0</v>
      </c>
    </row>
    <row r="197" spans="1:15" ht="25.5">
      <c r="A197" s="103">
        <f t="shared" si="51"/>
        <v>162</v>
      </c>
      <c r="B197" s="104">
        <v>415000</v>
      </c>
      <c r="C197" s="105" t="s">
        <v>173</v>
      </c>
      <c r="D197" s="96">
        <f aca="true" t="shared" si="60" ref="D197:M197">D198</f>
        <v>7310179</v>
      </c>
      <c r="E197" s="87">
        <f t="shared" si="60"/>
        <v>0</v>
      </c>
      <c r="F197" s="96">
        <f t="shared" si="60"/>
        <v>5000000</v>
      </c>
      <c r="G197" s="87">
        <f t="shared" si="60"/>
        <v>0</v>
      </c>
      <c r="H197" s="86">
        <f t="shared" si="60"/>
        <v>4500000</v>
      </c>
      <c r="I197" s="87">
        <f t="shared" si="60"/>
        <v>0</v>
      </c>
      <c r="J197" s="96">
        <f t="shared" si="60"/>
        <v>5000000</v>
      </c>
      <c r="K197" s="87">
        <f t="shared" si="60"/>
        <v>0</v>
      </c>
      <c r="L197" s="96">
        <f t="shared" si="60"/>
        <v>5000000</v>
      </c>
      <c r="M197" s="87">
        <f t="shared" si="60"/>
        <v>0</v>
      </c>
      <c r="N197" s="96">
        <f t="shared" si="44"/>
        <v>14500000</v>
      </c>
      <c r="O197" s="87">
        <f t="shared" si="44"/>
        <v>0</v>
      </c>
    </row>
    <row r="198" spans="1:15" ht="15">
      <c r="A198" s="106">
        <f t="shared" si="51"/>
        <v>163</v>
      </c>
      <c r="B198" s="107">
        <v>415100</v>
      </c>
      <c r="C198" s="108" t="s">
        <v>9</v>
      </c>
      <c r="D198" s="179">
        <v>7310179</v>
      </c>
      <c r="E198" s="178"/>
      <c r="F198" s="179">
        <v>5000000</v>
      </c>
      <c r="G198" s="178"/>
      <c r="H198" s="177">
        <v>4500000</v>
      </c>
      <c r="I198" s="176"/>
      <c r="J198" s="179">
        <v>5000000</v>
      </c>
      <c r="K198" s="178">
        <v>0</v>
      </c>
      <c r="L198" s="179">
        <v>5000000</v>
      </c>
      <c r="M198" s="178">
        <v>0</v>
      </c>
      <c r="N198" s="113">
        <f t="shared" si="44"/>
        <v>14500000</v>
      </c>
      <c r="O198" s="91">
        <f t="shared" si="44"/>
        <v>0</v>
      </c>
    </row>
    <row r="199" spans="1:15" ht="25.5">
      <c r="A199" s="103">
        <f t="shared" si="51"/>
        <v>164</v>
      </c>
      <c r="B199" s="104">
        <v>416000</v>
      </c>
      <c r="C199" s="105" t="s">
        <v>174</v>
      </c>
      <c r="D199" s="96">
        <f aca="true" t="shared" si="61" ref="D199:M199">D200</f>
        <v>2327271</v>
      </c>
      <c r="E199" s="87">
        <f t="shared" si="61"/>
        <v>0</v>
      </c>
      <c r="F199" s="96">
        <f t="shared" si="61"/>
        <v>2000000</v>
      </c>
      <c r="G199" s="87">
        <f t="shared" si="61"/>
        <v>0</v>
      </c>
      <c r="H199" s="86">
        <f t="shared" si="61"/>
        <v>2500000</v>
      </c>
      <c r="I199" s="87">
        <f t="shared" si="61"/>
        <v>0</v>
      </c>
      <c r="J199" s="96">
        <f t="shared" si="61"/>
        <v>1500000</v>
      </c>
      <c r="K199" s="87">
        <f t="shared" si="61"/>
        <v>0</v>
      </c>
      <c r="L199" s="96">
        <f t="shared" si="61"/>
        <v>1500000</v>
      </c>
      <c r="M199" s="87">
        <f t="shared" si="61"/>
        <v>0</v>
      </c>
      <c r="N199" s="96">
        <f t="shared" si="44"/>
        <v>5500000</v>
      </c>
      <c r="O199" s="87">
        <f t="shared" si="44"/>
        <v>0</v>
      </c>
    </row>
    <row r="200" spans="1:15" ht="25.5">
      <c r="A200" s="106">
        <f t="shared" si="51"/>
        <v>165</v>
      </c>
      <c r="B200" s="107">
        <v>416100</v>
      </c>
      <c r="C200" s="108" t="s">
        <v>44</v>
      </c>
      <c r="D200" s="179">
        <v>2327271</v>
      </c>
      <c r="E200" s="178"/>
      <c r="F200" s="179">
        <v>2000000</v>
      </c>
      <c r="G200" s="178"/>
      <c r="H200" s="177">
        <v>2500000</v>
      </c>
      <c r="I200" s="176"/>
      <c r="J200" s="179">
        <v>1500000</v>
      </c>
      <c r="K200" s="178">
        <v>0</v>
      </c>
      <c r="L200" s="179">
        <v>1500000</v>
      </c>
      <c r="M200" s="178"/>
      <c r="N200" s="113">
        <f t="shared" si="44"/>
        <v>5500000</v>
      </c>
      <c r="O200" s="91">
        <f t="shared" si="44"/>
        <v>0</v>
      </c>
    </row>
    <row r="201" spans="1:15" ht="25.5">
      <c r="A201" s="103">
        <f t="shared" si="51"/>
        <v>166</v>
      </c>
      <c r="B201" s="104">
        <v>420000</v>
      </c>
      <c r="C201" s="105" t="s">
        <v>175</v>
      </c>
      <c r="D201" s="96">
        <f aca="true" t="shared" si="62" ref="D201:M201">D202+D210+D216+D225+D233+D236</f>
        <v>20138961.5</v>
      </c>
      <c r="E201" s="87">
        <f t="shared" si="62"/>
        <v>16165790</v>
      </c>
      <c r="F201" s="96">
        <f t="shared" si="62"/>
        <v>23785000</v>
      </c>
      <c r="G201" s="87">
        <f t="shared" si="62"/>
        <v>18701704</v>
      </c>
      <c r="H201" s="86">
        <f t="shared" si="62"/>
        <v>23910000</v>
      </c>
      <c r="I201" s="87">
        <f t="shared" si="62"/>
        <v>23500000</v>
      </c>
      <c r="J201" s="96">
        <f t="shared" si="62"/>
        <v>24900000</v>
      </c>
      <c r="K201" s="87">
        <f t="shared" si="62"/>
        <v>23500000</v>
      </c>
      <c r="L201" s="96">
        <f t="shared" si="62"/>
        <v>24900000</v>
      </c>
      <c r="M201" s="87">
        <f t="shared" si="62"/>
        <v>23500000</v>
      </c>
      <c r="N201" s="96">
        <f aca="true" t="shared" si="63" ref="N201:O262">SUM(H201,J201,L201)</f>
        <v>73710000</v>
      </c>
      <c r="O201" s="87">
        <f t="shared" si="63"/>
        <v>70500000</v>
      </c>
    </row>
    <row r="202" spans="1:15" ht="25.5">
      <c r="A202" s="103">
        <f t="shared" si="51"/>
        <v>167</v>
      </c>
      <c r="B202" s="104">
        <v>421000</v>
      </c>
      <c r="C202" s="105" t="s">
        <v>176</v>
      </c>
      <c r="D202" s="96">
        <f aca="true" t="shared" si="64" ref="D202:M202">SUM(D203:D209)</f>
        <v>10941518</v>
      </c>
      <c r="E202" s="87">
        <f t="shared" si="64"/>
        <v>315429</v>
      </c>
      <c r="F202" s="96">
        <f t="shared" si="64"/>
        <v>13000000</v>
      </c>
      <c r="G202" s="87">
        <f t="shared" si="64"/>
        <v>800000</v>
      </c>
      <c r="H202" s="86">
        <f t="shared" si="64"/>
        <v>12110000</v>
      </c>
      <c r="I202" s="87">
        <f t="shared" si="64"/>
        <v>900000</v>
      </c>
      <c r="J202" s="96">
        <f t="shared" si="64"/>
        <v>13260000</v>
      </c>
      <c r="K202" s="87">
        <f t="shared" si="64"/>
        <v>900000</v>
      </c>
      <c r="L202" s="96">
        <f t="shared" si="64"/>
        <v>13260000</v>
      </c>
      <c r="M202" s="87">
        <f t="shared" si="64"/>
        <v>900000</v>
      </c>
      <c r="N202" s="96">
        <f t="shared" si="63"/>
        <v>38630000</v>
      </c>
      <c r="O202" s="87">
        <f t="shared" si="63"/>
        <v>2700000</v>
      </c>
    </row>
    <row r="203" spans="1:15" ht="25.5">
      <c r="A203" s="106">
        <f t="shared" si="51"/>
        <v>168</v>
      </c>
      <c r="B203" s="107">
        <v>421100</v>
      </c>
      <c r="C203" s="108" t="s">
        <v>310</v>
      </c>
      <c r="D203" s="179">
        <v>230702</v>
      </c>
      <c r="E203" s="178">
        <v>27383</v>
      </c>
      <c r="F203" s="228">
        <v>240000</v>
      </c>
      <c r="G203" s="229">
        <v>300000</v>
      </c>
      <c r="H203" s="177">
        <v>250000</v>
      </c>
      <c r="I203" s="176">
        <v>300000</v>
      </c>
      <c r="J203" s="179">
        <v>300000</v>
      </c>
      <c r="K203" s="178">
        <v>300000</v>
      </c>
      <c r="L203" s="179">
        <v>300000</v>
      </c>
      <c r="M203" s="178">
        <v>300000</v>
      </c>
      <c r="N203" s="113">
        <f t="shared" si="63"/>
        <v>850000</v>
      </c>
      <c r="O203" s="91">
        <f t="shared" si="63"/>
        <v>900000</v>
      </c>
    </row>
    <row r="204" spans="1:15" ht="15">
      <c r="A204" s="106">
        <f t="shared" si="51"/>
        <v>169</v>
      </c>
      <c r="B204" s="107">
        <v>421200</v>
      </c>
      <c r="C204" s="108" t="s">
        <v>311</v>
      </c>
      <c r="D204" s="179">
        <v>7877839</v>
      </c>
      <c r="E204" s="178"/>
      <c r="F204" s="228">
        <v>10000000</v>
      </c>
      <c r="G204" s="229"/>
      <c r="H204" s="177">
        <v>8100000</v>
      </c>
      <c r="I204" s="176"/>
      <c r="J204" s="179">
        <v>9700000</v>
      </c>
      <c r="K204" s="178"/>
      <c r="L204" s="179">
        <v>9700000</v>
      </c>
      <c r="M204" s="178"/>
      <c r="N204" s="113">
        <f t="shared" si="63"/>
        <v>27500000</v>
      </c>
      <c r="O204" s="91">
        <f t="shared" si="63"/>
        <v>0</v>
      </c>
    </row>
    <row r="205" spans="1:15" ht="15">
      <c r="A205" s="106">
        <f t="shared" si="51"/>
        <v>170</v>
      </c>
      <c r="B205" s="107">
        <v>421300</v>
      </c>
      <c r="C205" s="108" t="s">
        <v>312</v>
      </c>
      <c r="D205" s="179">
        <v>1165608</v>
      </c>
      <c r="E205" s="178"/>
      <c r="F205" s="228">
        <v>1100000</v>
      </c>
      <c r="G205" s="229"/>
      <c r="H205" s="177">
        <v>1500000</v>
      </c>
      <c r="I205" s="176"/>
      <c r="J205" s="179">
        <v>1500000</v>
      </c>
      <c r="K205" s="178"/>
      <c r="L205" s="179">
        <v>1500000</v>
      </c>
      <c r="M205" s="178"/>
      <c r="N205" s="113">
        <f t="shared" si="63"/>
        <v>4500000</v>
      </c>
      <c r="O205" s="91">
        <f t="shared" si="63"/>
        <v>0</v>
      </c>
    </row>
    <row r="206" spans="1:15" ht="15">
      <c r="A206" s="106">
        <f t="shared" si="51"/>
        <v>171</v>
      </c>
      <c r="B206" s="107">
        <v>421400</v>
      </c>
      <c r="C206" s="108" t="s">
        <v>313</v>
      </c>
      <c r="D206" s="179">
        <v>259305</v>
      </c>
      <c r="E206" s="178">
        <v>44946</v>
      </c>
      <c r="F206" s="228">
        <v>250000</v>
      </c>
      <c r="G206" s="229">
        <v>100000</v>
      </c>
      <c r="H206" s="177">
        <v>250000</v>
      </c>
      <c r="I206" s="176">
        <v>100000</v>
      </c>
      <c r="J206" s="179">
        <v>250000</v>
      </c>
      <c r="K206" s="178">
        <v>100000</v>
      </c>
      <c r="L206" s="179">
        <v>250000</v>
      </c>
      <c r="M206" s="178">
        <v>100000</v>
      </c>
      <c r="N206" s="113">
        <f t="shared" si="63"/>
        <v>750000</v>
      </c>
      <c r="O206" s="91">
        <f t="shared" si="63"/>
        <v>300000</v>
      </c>
    </row>
    <row r="207" spans="1:15" ht="15">
      <c r="A207" s="106">
        <f t="shared" si="51"/>
        <v>172</v>
      </c>
      <c r="B207" s="107">
        <v>421500</v>
      </c>
      <c r="C207" s="108" t="s">
        <v>314</v>
      </c>
      <c r="D207" s="179">
        <v>1400000</v>
      </c>
      <c r="E207" s="178">
        <v>243100</v>
      </c>
      <c r="F207" s="228">
        <v>1400000</v>
      </c>
      <c r="G207" s="229">
        <v>400000</v>
      </c>
      <c r="H207" s="177">
        <v>2000000</v>
      </c>
      <c r="I207" s="176">
        <v>500000</v>
      </c>
      <c r="J207" s="179">
        <v>1500000</v>
      </c>
      <c r="K207" s="178">
        <v>500000</v>
      </c>
      <c r="L207" s="179">
        <v>1500000</v>
      </c>
      <c r="M207" s="178">
        <v>500000</v>
      </c>
      <c r="N207" s="113">
        <f t="shared" si="63"/>
        <v>5000000</v>
      </c>
      <c r="O207" s="91">
        <f t="shared" si="63"/>
        <v>1500000</v>
      </c>
    </row>
    <row r="208" spans="1:15" ht="15">
      <c r="A208" s="106">
        <f t="shared" si="51"/>
        <v>173</v>
      </c>
      <c r="B208" s="107">
        <v>421600</v>
      </c>
      <c r="C208" s="108" t="s">
        <v>315</v>
      </c>
      <c r="D208" s="179"/>
      <c r="E208" s="178"/>
      <c r="F208" s="228"/>
      <c r="G208" s="229"/>
      <c r="H208" s="177"/>
      <c r="I208" s="176"/>
      <c r="J208" s="179"/>
      <c r="K208" s="178"/>
      <c r="L208" s="179"/>
      <c r="M208" s="178"/>
      <c r="N208" s="113">
        <f t="shared" si="63"/>
        <v>0</v>
      </c>
      <c r="O208" s="91">
        <f t="shared" si="63"/>
        <v>0</v>
      </c>
    </row>
    <row r="209" spans="1:15" ht="15">
      <c r="A209" s="138">
        <f t="shared" si="51"/>
        <v>174</v>
      </c>
      <c r="B209" s="139">
        <v>421900</v>
      </c>
      <c r="C209" s="108" t="s">
        <v>316</v>
      </c>
      <c r="D209" s="179">
        <v>8064</v>
      </c>
      <c r="E209" s="178"/>
      <c r="F209" s="228">
        <v>10000</v>
      </c>
      <c r="G209" s="229"/>
      <c r="H209" s="177">
        <v>10000</v>
      </c>
      <c r="I209" s="176"/>
      <c r="J209" s="179">
        <v>10000</v>
      </c>
      <c r="K209" s="178"/>
      <c r="L209" s="179">
        <v>10000</v>
      </c>
      <c r="M209" s="178"/>
      <c r="N209" s="113">
        <f t="shared" si="63"/>
        <v>30000</v>
      </c>
      <c r="O209" s="91">
        <f t="shared" si="63"/>
        <v>0</v>
      </c>
    </row>
    <row r="210" spans="1:15" ht="25.5">
      <c r="A210" s="103">
        <f t="shared" si="51"/>
        <v>175</v>
      </c>
      <c r="B210" s="104">
        <v>422000</v>
      </c>
      <c r="C210" s="105" t="s">
        <v>177</v>
      </c>
      <c r="D210" s="96">
        <f aca="true" t="shared" si="65" ref="D210:M210">SUM(D211:D215)</f>
        <v>3745170</v>
      </c>
      <c r="E210" s="87">
        <f t="shared" si="65"/>
        <v>2072143</v>
      </c>
      <c r="F210" s="96">
        <f t="shared" si="65"/>
        <v>4345000</v>
      </c>
      <c r="G210" s="87">
        <f t="shared" si="65"/>
        <v>2250000</v>
      </c>
      <c r="H210" s="86">
        <f t="shared" si="65"/>
        <v>4370000</v>
      </c>
      <c r="I210" s="87">
        <f t="shared" si="65"/>
        <v>2600000</v>
      </c>
      <c r="J210" s="96">
        <f t="shared" si="65"/>
        <v>4670000</v>
      </c>
      <c r="K210" s="87">
        <f t="shared" si="65"/>
        <v>2600000</v>
      </c>
      <c r="L210" s="96">
        <f t="shared" si="65"/>
        <v>4670000</v>
      </c>
      <c r="M210" s="87">
        <f t="shared" si="65"/>
        <v>2600000</v>
      </c>
      <c r="N210" s="96">
        <f t="shared" si="63"/>
        <v>13710000</v>
      </c>
      <c r="O210" s="87">
        <f t="shared" si="63"/>
        <v>7800000</v>
      </c>
    </row>
    <row r="211" spans="1:15" ht="25.5">
      <c r="A211" s="106">
        <f t="shared" si="51"/>
        <v>176</v>
      </c>
      <c r="B211" s="107">
        <v>422100</v>
      </c>
      <c r="C211" s="108" t="s">
        <v>317</v>
      </c>
      <c r="D211" s="179">
        <v>65376</v>
      </c>
      <c r="E211" s="178">
        <v>5234</v>
      </c>
      <c r="F211" s="228">
        <v>120000</v>
      </c>
      <c r="G211" s="229">
        <v>100000</v>
      </c>
      <c r="H211" s="177">
        <v>100000</v>
      </c>
      <c r="I211" s="176">
        <v>50000</v>
      </c>
      <c r="J211" s="179">
        <v>120000</v>
      </c>
      <c r="K211" s="178">
        <v>50000</v>
      </c>
      <c r="L211" s="179">
        <v>120000</v>
      </c>
      <c r="M211" s="178">
        <v>50000</v>
      </c>
      <c r="N211" s="113">
        <f t="shared" si="63"/>
        <v>340000</v>
      </c>
      <c r="O211" s="91">
        <f t="shared" si="63"/>
        <v>150000</v>
      </c>
    </row>
    <row r="212" spans="1:15" ht="25.5">
      <c r="A212" s="106">
        <f t="shared" si="51"/>
        <v>177</v>
      </c>
      <c r="B212" s="107">
        <v>422200</v>
      </c>
      <c r="C212" s="108" t="s">
        <v>318</v>
      </c>
      <c r="D212" s="179"/>
      <c r="E212" s="178"/>
      <c r="F212" s="228"/>
      <c r="G212" s="229"/>
      <c r="H212" s="177"/>
      <c r="I212" s="176"/>
      <c r="J212" s="179"/>
      <c r="K212" s="178"/>
      <c r="L212" s="179"/>
      <c r="M212" s="178"/>
      <c r="N212" s="113">
        <f t="shared" si="63"/>
        <v>0</v>
      </c>
      <c r="O212" s="91">
        <f t="shared" si="63"/>
        <v>0</v>
      </c>
    </row>
    <row r="213" spans="1:15" ht="25.5">
      <c r="A213" s="106">
        <f t="shared" si="51"/>
        <v>178</v>
      </c>
      <c r="B213" s="107">
        <v>422300</v>
      </c>
      <c r="C213" s="108" t="s">
        <v>319</v>
      </c>
      <c r="D213" s="179">
        <v>11888</v>
      </c>
      <c r="E213" s="178"/>
      <c r="F213" s="228">
        <v>25000</v>
      </c>
      <c r="G213" s="229">
        <v>2000000</v>
      </c>
      <c r="H213" s="177">
        <v>20000</v>
      </c>
      <c r="I213" s="176">
        <v>50000</v>
      </c>
      <c r="J213" s="179">
        <v>50000</v>
      </c>
      <c r="K213" s="178">
        <v>50000</v>
      </c>
      <c r="L213" s="179">
        <v>50000</v>
      </c>
      <c r="M213" s="178">
        <v>50000</v>
      </c>
      <c r="N213" s="113">
        <f t="shared" si="63"/>
        <v>120000</v>
      </c>
      <c r="O213" s="91">
        <f t="shared" si="63"/>
        <v>150000</v>
      </c>
    </row>
    <row r="214" spans="1:15" ht="15">
      <c r="A214" s="106">
        <f t="shared" si="51"/>
        <v>179</v>
      </c>
      <c r="B214" s="107">
        <v>422400</v>
      </c>
      <c r="C214" s="108" t="s">
        <v>320</v>
      </c>
      <c r="D214" s="179">
        <v>3667906</v>
      </c>
      <c r="E214" s="178">
        <v>2066909</v>
      </c>
      <c r="F214" s="228">
        <v>4200000</v>
      </c>
      <c r="G214" s="229">
        <v>50000</v>
      </c>
      <c r="H214" s="177">
        <v>4250000</v>
      </c>
      <c r="I214" s="176">
        <v>2500000</v>
      </c>
      <c r="J214" s="179">
        <v>4500000</v>
      </c>
      <c r="K214" s="178">
        <v>2500000</v>
      </c>
      <c r="L214" s="179">
        <v>4500000</v>
      </c>
      <c r="M214" s="178">
        <v>2500000</v>
      </c>
      <c r="N214" s="113">
        <f t="shared" si="63"/>
        <v>13250000</v>
      </c>
      <c r="O214" s="91">
        <f t="shared" si="63"/>
        <v>7500000</v>
      </c>
    </row>
    <row r="215" spans="1:15" ht="15">
      <c r="A215" s="106">
        <f t="shared" si="51"/>
        <v>180</v>
      </c>
      <c r="B215" s="107">
        <v>422900</v>
      </c>
      <c r="C215" s="108" t="s">
        <v>321</v>
      </c>
      <c r="D215" s="179"/>
      <c r="E215" s="178"/>
      <c r="F215" s="228"/>
      <c r="G215" s="229">
        <v>100000</v>
      </c>
      <c r="H215" s="177"/>
      <c r="I215" s="176"/>
      <c r="J215" s="179"/>
      <c r="K215" s="178"/>
      <c r="L215" s="179"/>
      <c r="M215" s="178"/>
      <c r="N215" s="113">
        <f t="shared" si="63"/>
        <v>0</v>
      </c>
      <c r="O215" s="91">
        <f t="shared" si="63"/>
        <v>0</v>
      </c>
    </row>
    <row r="216" spans="1:15" ht="25.5">
      <c r="A216" s="103">
        <f t="shared" si="51"/>
        <v>181</v>
      </c>
      <c r="B216" s="104">
        <v>423000</v>
      </c>
      <c r="C216" s="105" t="s">
        <v>178</v>
      </c>
      <c r="D216" s="96">
        <f aca="true" t="shared" si="66" ref="D216:M216">SUM(D217:D224)</f>
        <v>283604.5</v>
      </c>
      <c r="E216" s="87">
        <f t="shared" si="66"/>
        <v>6922963</v>
      </c>
      <c r="F216" s="96">
        <f t="shared" si="66"/>
        <v>390000</v>
      </c>
      <c r="G216" s="87">
        <f t="shared" si="66"/>
        <v>8850000</v>
      </c>
      <c r="H216" s="86">
        <f t="shared" si="66"/>
        <v>650000</v>
      </c>
      <c r="I216" s="87">
        <f t="shared" si="66"/>
        <v>10350000</v>
      </c>
      <c r="J216" s="96">
        <f t="shared" si="66"/>
        <v>670000</v>
      </c>
      <c r="K216" s="87">
        <f t="shared" si="66"/>
        <v>10350000</v>
      </c>
      <c r="L216" s="96">
        <f t="shared" si="66"/>
        <v>670000</v>
      </c>
      <c r="M216" s="87">
        <f t="shared" si="66"/>
        <v>10350000</v>
      </c>
      <c r="N216" s="96">
        <f t="shared" si="63"/>
        <v>1990000</v>
      </c>
      <c r="O216" s="87">
        <f t="shared" si="63"/>
        <v>31050000</v>
      </c>
    </row>
    <row r="217" spans="1:15" ht="15">
      <c r="A217" s="106">
        <f t="shared" si="51"/>
        <v>182</v>
      </c>
      <c r="B217" s="107">
        <v>423100</v>
      </c>
      <c r="C217" s="108" t="s">
        <v>322</v>
      </c>
      <c r="D217" s="179"/>
      <c r="E217" s="178"/>
      <c r="F217" s="228"/>
      <c r="G217" s="229">
        <v>100000</v>
      </c>
      <c r="H217" s="177"/>
      <c r="I217" s="176">
        <v>100000</v>
      </c>
      <c r="J217" s="179"/>
      <c r="K217" s="178">
        <v>100000</v>
      </c>
      <c r="L217" s="179"/>
      <c r="M217" s="178">
        <v>100000</v>
      </c>
      <c r="N217" s="113">
        <f t="shared" si="63"/>
        <v>0</v>
      </c>
      <c r="O217" s="91">
        <f t="shared" si="63"/>
        <v>300000</v>
      </c>
    </row>
    <row r="218" spans="1:15" ht="15">
      <c r="A218" s="106">
        <f t="shared" si="51"/>
        <v>183</v>
      </c>
      <c r="B218" s="107">
        <v>423200</v>
      </c>
      <c r="C218" s="108" t="s">
        <v>323</v>
      </c>
      <c r="D218" s="179">
        <v>10585</v>
      </c>
      <c r="E218" s="178"/>
      <c r="F218" s="228">
        <v>100000</v>
      </c>
      <c r="G218" s="229">
        <v>50000</v>
      </c>
      <c r="H218" s="177">
        <v>100000</v>
      </c>
      <c r="I218" s="176"/>
      <c r="J218" s="179">
        <v>100000</v>
      </c>
      <c r="K218" s="178"/>
      <c r="L218" s="179">
        <v>100000</v>
      </c>
      <c r="M218" s="178"/>
      <c r="N218" s="113">
        <f t="shared" si="63"/>
        <v>300000</v>
      </c>
      <c r="O218" s="91">
        <f t="shared" si="63"/>
        <v>0</v>
      </c>
    </row>
    <row r="219" spans="1:15" ht="25.5">
      <c r="A219" s="106">
        <f t="shared" si="51"/>
        <v>184</v>
      </c>
      <c r="B219" s="107">
        <v>423300</v>
      </c>
      <c r="C219" s="108" t="s">
        <v>324</v>
      </c>
      <c r="D219" s="179"/>
      <c r="E219" s="178"/>
      <c r="F219" s="228">
        <v>50000</v>
      </c>
      <c r="G219" s="229">
        <v>100000</v>
      </c>
      <c r="H219" s="177">
        <v>100000</v>
      </c>
      <c r="I219" s="176">
        <v>200000</v>
      </c>
      <c r="J219" s="179">
        <v>200000</v>
      </c>
      <c r="K219" s="178">
        <v>200000</v>
      </c>
      <c r="L219" s="179">
        <v>200000</v>
      </c>
      <c r="M219" s="178">
        <v>200000</v>
      </c>
      <c r="N219" s="113">
        <f t="shared" si="63"/>
        <v>500000</v>
      </c>
      <c r="O219" s="91">
        <f t="shared" si="63"/>
        <v>600000</v>
      </c>
    </row>
    <row r="220" spans="1:15" ht="15">
      <c r="A220" s="106">
        <f t="shared" si="51"/>
        <v>185</v>
      </c>
      <c r="B220" s="107">
        <v>423400</v>
      </c>
      <c r="C220" s="108" t="s">
        <v>325</v>
      </c>
      <c r="D220" s="179">
        <v>10560</v>
      </c>
      <c r="E220" s="178"/>
      <c r="F220" s="228">
        <v>20000</v>
      </c>
      <c r="G220" s="229">
        <v>100000</v>
      </c>
      <c r="H220" s="177">
        <v>20000</v>
      </c>
      <c r="I220" s="176">
        <v>50000</v>
      </c>
      <c r="J220" s="179">
        <v>20000</v>
      </c>
      <c r="K220" s="178">
        <v>50000</v>
      </c>
      <c r="L220" s="179">
        <v>20000</v>
      </c>
      <c r="M220" s="178">
        <v>50000</v>
      </c>
      <c r="N220" s="113">
        <f t="shared" si="63"/>
        <v>60000</v>
      </c>
      <c r="O220" s="91">
        <f t="shared" si="63"/>
        <v>150000</v>
      </c>
    </row>
    <row r="221" spans="1:15" ht="15">
      <c r="A221" s="106">
        <f t="shared" si="51"/>
        <v>186</v>
      </c>
      <c r="B221" s="107">
        <v>423500</v>
      </c>
      <c r="C221" s="108" t="s">
        <v>326</v>
      </c>
      <c r="D221" s="179"/>
      <c r="E221" s="178"/>
      <c r="F221" s="228">
        <v>20000</v>
      </c>
      <c r="G221" s="229"/>
      <c r="H221" s="177">
        <v>30000</v>
      </c>
      <c r="I221" s="176"/>
      <c r="J221" s="179">
        <v>50000</v>
      </c>
      <c r="K221" s="178"/>
      <c r="L221" s="179">
        <v>50000</v>
      </c>
      <c r="M221" s="178"/>
      <c r="N221" s="113">
        <f t="shared" si="63"/>
        <v>130000</v>
      </c>
      <c r="O221" s="91">
        <f t="shared" si="63"/>
        <v>0</v>
      </c>
    </row>
    <row r="222" spans="1:15" ht="25.5">
      <c r="A222" s="106">
        <f t="shared" si="51"/>
        <v>187</v>
      </c>
      <c r="B222" s="107">
        <v>423600</v>
      </c>
      <c r="C222" s="108" t="s">
        <v>327</v>
      </c>
      <c r="D222" s="179"/>
      <c r="E222" s="178"/>
      <c r="F222" s="228"/>
      <c r="G222" s="229"/>
      <c r="H222" s="177"/>
      <c r="I222" s="176"/>
      <c r="J222" s="179"/>
      <c r="K222" s="178"/>
      <c r="L222" s="179"/>
      <c r="M222" s="178"/>
      <c r="N222" s="113">
        <f t="shared" si="63"/>
        <v>0</v>
      </c>
      <c r="O222" s="91">
        <f t="shared" si="63"/>
        <v>0</v>
      </c>
    </row>
    <row r="223" spans="1:15" ht="15">
      <c r="A223" s="106">
        <f t="shared" si="51"/>
        <v>188</v>
      </c>
      <c r="B223" s="107">
        <v>423700</v>
      </c>
      <c r="C223" s="108" t="s">
        <v>328</v>
      </c>
      <c r="D223" s="179"/>
      <c r="E223" s="178"/>
      <c r="F223" s="228"/>
      <c r="G223" s="229"/>
      <c r="H223" s="177"/>
      <c r="I223" s="176"/>
      <c r="J223" s="179"/>
      <c r="K223" s="178"/>
      <c r="L223" s="179"/>
      <c r="M223" s="178"/>
      <c r="N223" s="113">
        <f t="shared" si="63"/>
        <v>0</v>
      </c>
      <c r="O223" s="91">
        <f t="shared" si="63"/>
        <v>0</v>
      </c>
    </row>
    <row r="224" spans="1:15" ht="15">
      <c r="A224" s="122">
        <f t="shared" si="51"/>
        <v>189</v>
      </c>
      <c r="B224" s="123">
        <v>423900</v>
      </c>
      <c r="C224" s="124" t="s">
        <v>358</v>
      </c>
      <c r="D224" s="179">
        <v>262459.5</v>
      </c>
      <c r="E224" s="178">
        <v>6922963</v>
      </c>
      <c r="F224" s="228">
        <v>200000</v>
      </c>
      <c r="G224" s="229">
        <v>8500000</v>
      </c>
      <c r="H224" s="177">
        <v>400000</v>
      </c>
      <c r="I224" s="176">
        <v>10000000</v>
      </c>
      <c r="J224" s="179">
        <v>300000</v>
      </c>
      <c r="K224" s="178">
        <v>10000000</v>
      </c>
      <c r="L224" s="179">
        <v>300000</v>
      </c>
      <c r="M224" s="178">
        <v>10000000</v>
      </c>
      <c r="N224" s="140">
        <f t="shared" si="63"/>
        <v>1000000</v>
      </c>
      <c r="O224" s="125">
        <f t="shared" si="63"/>
        <v>30000000</v>
      </c>
    </row>
    <row r="225" spans="1:15" ht="25.5">
      <c r="A225" s="103">
        <f t="shared" si="51"/>
        <v>190</v>
      </c>
      <c r="B225" s="104">
        <v>424000</v>
      </c>
      <c r="C225" s="105" t="s">
        <v>179</v>
      </c>
      <c r="D225" s="96">
        <f aca="true" t="shared" si="67" ref="D225:M225">SUM(D226:D232)</f>
        <v>255613</v>
      </c>
      <c r="E225" s="87">
        <f t="shared" si="67"/>
        <v>0</v>
      </c>
      <c r="F225" s="96">
        <f t="shared" si="67"/>
        <v>500000</v>
      </c>
      <c r="G225" s="87">
        <f t="shared" si="67"/>
        <v>100000</v>
      </c>
      <c r="H225" s="86">
        <f t="shared" si="67"/>
        <v>300000</v>
      </c>
      <c r="I225" s="87">
        <f t="shared" si="67"/>
        <v>100000</v>
      </c>
      <c r="J225" s="96">
        <f t="shared" si="67"/>
        <v>400000</v>
      </c>
      <c r="K225" s="87">
        <f t="shared" si="67"/>
        <v>100000</v>
      </c>
      <c r="L225" s="96">
        <f t="shared" si="67"/>
        <v>400000</v>
      </c>
      <c r="M225" s="87">
        <f t="shared" si="67"/>
        <v>100000</v>
      </c>
      <c r="N225" s="96">
        <f t="shared" si="63"/>
        <v>1100000</v>
      </c>
      <c r="O225" s="87">
        <f t="shared" si="63"/>
        <v>300000</v>
      </c>
    </row>
    <row r="226" spans="1:15" ht="15">
      <c r="A226" s="106">
        <f t="shared" si="51"/>
        <v>191</v>
      </c>
      <c r="B226" s="107">
        <v>424100</v>
      </c>
      <c r="C226" s="108" t="s">
        <v>329</v>
      </c>
      <c r="D226" s="179"/>
      <c r="E226" s="178"/>
      <c r="F226" s="179"/>
      <c r="G226" s="178"/>
      <c r="H226" s="177"/>
      <c r="I226" s="176"/>
      <c r="J226" s="179"/>
      <c r="K226" s="178"/>
      <c r="L226" s="179"/>
      <c r="M226" s="178"/>
      <c r="N226" s="113">
        <f t="shared" si="63"/>
        <v>0</v>
      </c>
      <c r="O226" s="91">
        <f t="shared" si="63"/>
        <v>0</v>
      </c>
    </row>
    <row r="227" spans="1:15" ht="25.5">
      <c r="A227" s="106">
        <f t="shared" si="51"/>
        <v>192</v>
      </c>
      <c r="B227" s="107">
        <v>424200</v>
      </c>
      <c r="C227" s="108" t="s">
        <v>330</v>
      </c>
      <c r="D227" s="179"/>
      <c r="E227" s="178"/>
      <c r="F227" s="228"/>
      <c r="G227" s="229"/>
      <c r="H227" s="177"/>
      <c r="I227" s="176"/>
      <c r="J227" s="179"/>
      <c r="K227" s="178"/>
      <c r="L227" s="179"/>
      <c r="M227" s="178"/>
      <c r="N227" s="113">
        <f t="shared" si="63"/>
        <v>0</v>
      </c>
      <c r="O227" s="91">
        <f t="shared" si="63"/>
        <v>0</v>
      </c>
    </row>
    <row r="228" spans="1:15" ht="15">
      <c r="A228" s="106">
        <f t="shared" si="51"/>
        <v>193</v>
      </c>
      <c r="B228" s="107">
        <v>424300</v>
      </c>
      <c r="C228" s="108" t="s">
        <v>331</v>
      </c>
      <c r="D228" s="179">
        <v>84589</v>
      </c>
      <c r="E228" s="178"/>
      <c r="F228" s="228">
        <v>100000</v>
      </c>
      <c r="G228" s="229"/>
      <c r="H228" s="177">
        <v>150000</v>
      </c>
      <c r="I228" s="176"/>
      <c r="J228" s="179">
        <v>150000</v>
      </c>
      <c r="K228" s="178"/>
      <c r="L228" s="179">
        <v>150000</v>
      </c>
      <c r="M228" s="178"/>
      <c r="N228" s="113">
        <f t="shared" si="63"/>
        <v>450000</v>
      </c>
      <c r="O228" s="91">
        <f t="shared" si="63"/>
        <v>0</v>
      </c>
    </row>
    <row r="229" spans="1:15" ht="15">
      <c r="A229" s="106">
        <f t="shared" si="51"/>
        <v>194</v>
      </c>
      <c r="B229" s="107">
        <v>424400</v>
      </c>
      <c r="C229" s="108" t="s">
        <v>332</v>
      </c>
      <c r="D229" s="179"/>
      <c r="E229" s="178"/>
      <c r="F229" s="228"/>
      <c r="G229" s="229"/>
      <c r="H229" s="177"/>
      <c r="I229" s="176"/>
      <c r="J229" s="179"/>
      <c r="K229" s="178"/>
      <c r="L229" s="179"/>
      <c r="M229" s="178"/>
      <c r="N229" s="113">
        <f t="shared" si="63"/>
        <v>0</v>
      </c>
      <c r="O229" s="91">
        <f t="shared" si="63"/>
        <v>0</v>
      </c>
    </row>
    <row r="230" spans="1:15" ht="25.5">
      <c r="A230" s="106">
        <f t="shared" si="51"/>
        <v>195</v>
      </c>
      <c r="B230" s="107">
        <v>424500</v>
      </c>
      <c r="C230" s="108" t="s">
        <v>333</v>
      </c>
      <c r="D230" s="179"/>
      <c r="E230" s="178"/>
      <c r="F230" s="228"/>
      <c r="G230" s="229"/>
      <c r="H230" s="177"/>
      <c r="I230" s="176"/>
      <c r="J230" s="179"/>
      <c r="K230" s="178"/>
      <c r="L230" s="179"/>
      <c r="M230" s="178"/>
      <c r="N230" s="113">
        <f t="shared" si="63"/>
        <v>0</v>
      </c>
      <c r="O230" s="91">
        <f t="shared" si="63"/>
        <v>0</v>
      </c>
    </row>
    <row r="231" spans="1:15" ht="25.5">
      <c r="A231" s="106">
        <f t="shared" si="51"/>
        <v>196</v>
      </c>
      <c r="B231" s="107">
        <v>424600</v>
      </c>
      <c r="C231" s="108" t="s">
        <v>334</v>
      </c>
      <c r="D231" s="179">
        <v>18000</v>
      </c>
      <c r="E231" s="178"/>
      <c r="F231" s="228"/>
      <c r="G231" s="229"/>
      <c r="H231" s="177">
        <v>50000</v>
      </c>
      <c r="I231" s="176"/>
      <c r="J231" s="179">
        <v>50000</v>
      </c>
      <c r="K231" s="178"/>
      <c r="L231" s="179">
        <v>50000</v>
      </c>
      <c r="M231" s="178"/>
      <c r="N231" s="113">
        <f t="shared" si="63"/>
        <v>150000</v>
      </c>
      <c r="O231" s="91">
        <f t="shared" si="63"/>
        <v>0</v>
      </c>
    </row>
    <row r="232" spans="1:15" ht="15">
      <c r="A232" s="106">
        <f t="shared" si="51"/>
        <v>197</v>
      </c>
      <c r="B232" s="107">
        <v>424900</v>
      </c>
      <c r="C232" s="108" t="s">
        <v>335</v>
      </c>
      <c r="D232" s="179">
        <v>153024</v>
      </c>
      <c r="E232" s="178"/>
      <c r="F232" s="228">
        <v>400000</v>
      </c>
      <c r="G232" s="229">
        <v>100000</v>
      </c>
      <c r="H232" s="177">
        <v>100000</v>
      </c>
      <c r="I232" s="176">
        <v>100000</v>
      </c>
      <c r="J232" s="179">
        <v>200000</v>
      </c>
      <c r="K232" s="178">
        <v>100000</v>
      </c>
      <c r="L232" s="179">
        <v>200000</v>
      </c>
      <c r="M232" s="178">
        <v>100000</v>
      </c>
      <c r="N232" s="113">
        <f t="shared" si="63"/>
        <v>500000</v>
      </c>
      <c r="O232" s="91">
        <f t="shared" si="63"/>
        <v>300000</v>
      </c>
    </row>
    <row r="233" spans="1:15" ht="25.5">
      <c r="A233" s="103">
        <f t="shared" si="51"/>
        <v>198</v>
      </c>
      <c r="B233" s="104">
        <v>425000</v>
      </c>
      <c r="C233" s="105" t="s">
        <v>180</v>
      </c>
      <c r="D233" s="96">
        <f>D234+D235</f>
        <v>1209713</v>
      </c>
      <c r="E233" s="87">
        <f aca="true" t="shared" si="68" ref="E233:M233">E234+E235</f>
        <v>407329</v>
      </c>
      <c r="F233" s="96">
        <f t="shared" si="68"/>
        <v>1300000</v>
      </c>
      <c r="G233" s="87">
        <f t="shared" si="68"/>
        <v>750000</v>
      </c>
      <c r="H233" s="86">
        <f t="shared" si="68"/>
        <v>1100000</v>
      </c>
      <c r="I233" s="87">
        <f t="shared" si="68"/>
        <v>1300000</v>
      </c>
      <c r="J233" s="96">
        <f t="shared" si="68"/>
        <v>1200000</v>
      </c>
      <c r="K233" s="87">
        <f t="shared" si="68"/>
        <v>1300000</v>
      </c>
      <c r="L233" s="96">
        <f t="shared" si="68"/>
        <v>1200000</v>
      </c>
      <c r="M233" s="87">
        <f t="shared" si="68"/>
        <v>1300000</v>
      </c>
      <c r="N233" s="96">
        <f t="shared" si="63"/>
        <v>3500000</v>
      </c>
      <c r="O233" s="87">
        <f t="shared" si="63"/>
        <v>3900000</v>
      </c>
    </row>
    <row r="234" spans="1:15" ht="25.5">
      <c r="A234" s="122">
        <f t="shared" si="51"/>
        <v>199</v>
      </c>
      <c r="B234" s="123">
        <v>425100</v>
      </c>
      <c r="C234" s="124" t="s">
        <v>336</v>
      </c>
      <c r="D234" s="179">
        <v>1205213</v>
      </c>
      <c r="E234" s="178">
        <v>329659</v>
      </c>
      <c r="F234" s="228">
        <v>1200000</v>
      </c>
      <c r="G234" s="229">
        <v>700000</v>
      </c>
      <c r="H234" s="177">
        <v>1000000</v>
      </c>
      <c r="I234" s="176">
        <v>1000000</v>
      </c>
      <c r="J234" s="179">
        <v>1000000</v>
      </c>
      <c r="K234" s="178">
        <v>1000000</v>
      </c>
      <c r="L234" s="179">
        <v>1000000</v>
      </c>
      <c r="M234" s="178">
        <v>1000000</v>
      </c>
      <c r="N234" s="140">
        <f t="shared" si="63"/>
        <v>3000000</v>
      </c>
      <c r="O234" s="125">
        <f t="shared" si="63"/>
        <v>3000000</v>
      </c>
    </row>
    <row r="235" spans="1:15" ht="25.5">
      <c r="A235" s="122">
        <f t="shared" si="51"/>
        <v>200</v>
      </c>
      <c r="B235" s="123">
        <v>425200</v>
      </c>
      <c r="C235" s="124" t="s">
        <v>337</v>
      </c>
      <c r="D235" s="179">
        <v>4500</v>
      </c>
      <c r="E235" s="178">
        <v>77670</v>
      </c>
      <c r="F235" s="228">
        <v>100000</v>
      </c>
      <c r="G235" s="229">
        <v>50000</v>
      </c>
      <c r="H235" s="177">
        <v>100000</v>
      </c>
      <c r="I235" s="176">
        <v>300000</v>
      </c>
      <c r="J235" s="179">
        <v>200000</v>
      </c>
      <c r="K235" s="178">
        <v>300000</v>
      </c>
      <c r="L235" s="179">
        <v>200000</v>
      </c>
      <c r="M235" s="178">
        <v>300000</v>
      </c>
      <c r="N235" s="140">
        <f t="shared" si="63"/>
        <v>500000</v>
      </c>
      <c r="O235" s="125">
        <f t="shared" si="63"/>
        <v>900000</v>
      </c>
    </row>
    <row r="236" spans="1:15" ht="15">
      <c r="A236" s="103">
        <f aca="true" t="shared" si="69" ref="A236:A299">A235+1</f>
        <v>201</v>
      </c>
      <c r="B236" s="104">
        <v>426000</v>
      </c>
      <c r="C236" s="105" t="s">
        <v>181</v>
      </c>
      <c r="D236" s="96">
        <f aca="true" t="shared" si="70" ref="D236:M236">SUM(D237:D245)</f>
        <v>3703343</v>
      </c>
      <c r="E236" s="87">
        <f t="shared" si="70"/>
        <v>6447926</v>
      </c>
      <c r="F236" s="96">
        <f t="shared" si="70"/>
        <v>4250000</v>
      </c>
      <c r="G236" s="87">
        <f t="shared" si="70"/>
        <v>5951704</v>
      </c>
      <c r="H236" s="86">
        <f t="shared" si="70"/>
        <v>5380000</v>
      </c>
      <c r="I236" s="87">
        <f t="shared" si="70"/>
        <v>8250000</v>
      </c>
      <c r="J236" s="96">
        <f t="shared" si="70"/>
        <v>4700000</v>
      </c>
      <c r="K236" s="87">
        <f t="shared" si="70"/>
        <v>8250000</v>
      </c>
      <c r="L236" s="96">
        <f t="shared" si="70"/>
        <v>4700000</v>
      </c>
      <c r="M236" s="87">
        <f t="shared" si="70"/>
        <v>8250000</v>
      </c>
      <c r="N236" s="96">
        <f t="shared" si="63"/>
        <v>14780000</v>
      </c>
      <c r="O236" s="87">
        <f t="shared" si="63"/>
        <v>24750000</v>
      </c>
    </row>
    <row r="237" spans="1:15" ht="15">
      <c r="A237" s="106">
        <f t="shared" si="69"/>
        <v>202</v>
      </c>
      <c r="B237" s="107">
        <v>426100</v>
      </c>
      <c r="C237" s="108" t="s">
        <v>338</v>
      </c>
      <c r="D237" s="179">
        <v>419434</v>
      </c>
      <c r="E237" s="178">
        <v>6590</v>
      </c>
      <c r="F237" s="228">
        <v>350000</v>
      </c>
      <c r="G237" s="229"/>
      <c r="H237" s="177">
        <v>400000</v>
      </c>
      <c r="I237" s="176">
        <v>50000</v>
      </c>
      <c r="J237" s="179">
        <v>400000</v>
      </c>
      <c r="K237" s="178">
        <v>50000</v>
      </c>
      <c r="L237" s="179">
        <v>400000</v>
      </c>
      <c r="M237" s="178">
        <v>50000</v>
      </c>
      <c r="N237" s="113">
        <f t="shared" si="63"/>
        <v>1200000</v>
      </c>
      <c r="O237" s="91">
        <f t="shared" si="63"/>
        <v>150000</v>
      </c>
    </row>
    <row r="238" spans="1:15" ht="15">
      <c r="A238" s="106">
        <f t="shared" si="69"/>
        <v>203</v>
      </c>
      <c r="B238" s="107">
        <v>426200</v>
      </c>
      <c r="C238" s="108" t="s">
        <v>339</v>
      </c>
      <c r="D238" s="179"/>
      <c r="E238" s="178"/>
      <c r="F238" s="228"/>
      <c r="G238" s="229"/>
      <c r="H238" s="177"/>
      <c r="I238" s="176"/>
      <c r="J238" s="179"/>
      <c r="K238" s="178"/>
      <c r="L238" s="179"/>
      <c r="M238" s="178"/>
      <c r="N238" s="113">
        <f t="shared" si="63"/>
        <v>0</v>
      </c>
      <c r="O238" s="91">
        <f t="shared" si="63"/>
        <v>0</v>
      </c>
    </row>
    <row r="239" spans="1:15" ht="25.5">
      <c r="A239" s="106">
        <f t="shared" si="69"/>
        <v>204</v>
      </c>
      <c r="B239" s="107">
        <v>426300</v>
      </c>
      <c r="C239" s="108" t="s">
        <v>340</v>
      </c>
      <c r="D239" s="179">
        <v>57200</v>
      </c>
      <c r="E239" s="178"/>
      <c r="F239" s="228">
        <v>50000</v>
      </c>
      <c r="G239" s="229"/>
      <c r="H239" s="177">
        <v>30000</v>
      </c>
      <c r="I239" s="176">
        <v>50000</v>
      </c>
      <c r="J239" s="179">
        <v>100000</v>
      </c>
      <c r="K239" s="178">
        <v>50000</v>
      </c>
      <c r="L239" s="179">
        <v>100000</v>
      </c>
      <c r="M239" s="178">
        <v>50000</v>
      </c>
      <c r="N239" s="113">
        <f t="shared" si="63"/>
        <v>230000</v>
      </c>
      <c r="O239" s="91">
        <f t="shared" si="63"/>
        <v>150000</v>
      </c>
    </row>
    <row r="240" spans="1:15" ht="15">
      <c r="A240" s="106">
        <f t="shared" si="69"/>
        <v>205</v>
      </c>
      <c r="B240" s="107">
        <v>426400</v>
      </c>
      <c r="C240" s="108" t="s">
        <v>341</v>
      </c>
      <c r="D240" s="179"/>
      <c r="E240" s="178">
        <v>178750</v>
      </c>
      <c r="F240" s="228"/>
      <c r="G240" s="229">
        <v>250000</v>
      </c>
      <c r="H240" s="177"/>
      <c r="I240" s="176">
        <v>250000</v>
      </c>
      <c r="J240" s="179"/>
      <c r="K240" s="178">
        <v>250000</v>
      </c>
      <c r="L240" s="179"/>
      <c r="M240" s="178">
        <v>250000</v>
      </c>
      <c r="N240" s="113">
        <f t="shared" si="63"/>
        <v>0</v>
      </c>
      <c r="O240" s="91">
        <f t="shared" si="63"/>
        <v>750000</v>
      </c>
    </row>
    <row r="241" spans="1:15" ht="25.5">
      <c r="A241" s="106">
        <f t="shared" si="69"/>
        <v>206</v>
      </c>
      <c r="B241" s="107">
        <v>426500</v>
      </c>
      <c r="C241" s="108" t="s">
        <v>342</v>
      </c>
      <c r="D241" s="179"/>
      <c r="E241" s="178"/>
      <c r="F241" s="228"/>
      <c r="G241" s="229"/>
      <c r="H241" s="177"/>
      <c r="I241" s="176"/>
      <c r="J241" s="179"/>
      <c r="K241" s="178"/>
      <c r="L241" s="179"/>
      <c r="M241" s="178"/>
      <c r="N241" s="113">
        <f t="shared" si="63"/>
        <v>0</v>
      </c>
      <c r="O241" s="91">
        <f t="shared" si="63"/>
        <v>0</v>
      </c>
    </row>
    <row r="242" spans="1:15" ht="25.5">
      <c r="A242" s="106">
        <f t="shared" si="69"/>
        <v>207</v>
      </c>
      <c r="B242" s="107">
        <v>426600</v>
      </c>
      <c r="C242" s="108" t="s">
        <v>343</v>
      </c>
      <c r="D242" s="179">
        <v>337243</v>
      </c>
      <c r="E242" s="178">
        <v>256645</v>
      </c>
      <c r="F242" s="228">
        <v>400000</v>
      </c>
      <c r="G242" s="229">
        <v>600000</v>
      </c>
      <c r="H242" s="177">
        <v>350000</v>
      </c>
      <c r="I242" s="176">
        <v>500000</v>
      </c>
      <c r="J242" s="179">
        <v>500000</v>
      </c>
      <c r="K242" s="178">
        <v>500000</v>
      </c>
      <c r="L242" s="179">
        <v>500000</v>
      </c>
      <c r="M242" s="178">
        <v>500000</v>
      </c>
      <c r="N242" s="113">
        <f t="shared" si="63"/>
        <v>1350000</v>
      </c>
      <c r="O242" s="91">
        <f t="shared" si="63"/>
        <v>1500000</v>
      </c>
    </row>
    <row r="243" spans="1:15" ht="25.5">
      <c r="A243" s="106">
        <f t="shared" si="69"/>
        <v>208</v>
      </c>
      <c r="B243" s="107">
        <v>426700</v>
      </c>
      <c r="C243" s="108" t="s">
        <v>344</v>
      </c>
      <c r="D243" s="179"/>
      <c r="E243" s="178"/>
      <c r="F243" s="228"/>
      <c r="G243" s="229"/>
      <c r="H243" s="177"/>
      <c r="I243" s="176"/>
      <c r="J243" s="179"/>
      <c r="K243" s="178"/>
      <c r="L243" s="179"/>
      <c r="M243" s="178"/>
      <c r="N243" s="113">
        <f t="shared" si="63"/>
        <v>0</v>
      </c>
      <c r="O243" s="91">
        <f t="shared" si="63"/>
        <v>0</v>
      </c>
    </row>
    <row r="244" spans="1:15" ht="25.5">
      <c r="A244" s="106">
        <f t="shared" si="69"/>
        <v>209</v>
      </c>
      <c r="B244" s="107">
        <v>426800</v>
      </c>
      <c r="C244" s="108" t="s">
        <v>345</v>
      </c>
      <c r="D244" s="179">
        <v>2179294</v>
      </c>
      <c r="E244" s="178">
        <v>5812693</v>
      </c>
      <c r="F244" s="228">
        <v>2700000</v>
      </c>
      <c r="G244" s="229">
        <v>4851704</v>
      </c>
      <c r="H244" s="177">
        <v>3700000</v>
      </c>
      <c r="I244" s="176">
        <v>7200000</v>
      </c>
      <c r="J244" s="179">
        <v>2700000</v>
      </c>
      <c r="K244" s="178">
        <v>7200000</v>
      </c>
      <c r="L244" s="179">
        <v>2700000</v>
      </c>
      <c r="M244" s="178">
        <v>7200000</v>
      </c>
      <c r="N244" s="113">
        <f t="shared" si="63"/>
        <v>9100000</v>
      </c>
      <c r="O244" s="91">
        <f t="shared" si="63"/>
        <v>21600000</v>
      </c>
    </row>
    <row r="245" spans="1:15" ht="15">
      <c r="A245" s="106">
        <f t="shared" si="69"/>
        <v>210</v>
      </c>
      <c r="B245" s="107">
        <v>426900</v>
      </c>
      <c r="C245" s="108" t="s">
        <v>346</v>
      </c>
      <c r="D245" s="179">
        <v>710172</v>
      </c>
      <c r="E245" s="178">
        <v>193248</v>
      </c>
      <c r="F245" s="228">
        <v>750000</v>
      </c>
      <c r="G245" s="229">
        <v>250000</v>
      </c>
      <c r="H245" s="177">
        <v>900000</v>
      </c>
      <c r="I245" s="176">
        <v>200000</v>
      </c>
      <c r="J245" s="179">
        <v>1000000</v>
      </c>
      <c r="K245" s="178">
        <v>200000</v>
      </c>
      <c r="L245" s="179">
        <v>1000000</v>
      </c>
      <c r="M245" s="178">
        <v>200000</v>
      </c>
      <c r="N245" s="113">
        <f t="shared" si="63"/>
        <v>2900000</v>
      </c>
      <c r="O245" s="91">
        <f t="shared" si="63"/>
        <v>600000</v>
      </c>
    </row>
    <row r="246" spans="1:15" ht="38.25">
      <c r="A246" s="103">
        <f t="shared" si="69"/>
        <v>211</v>
      </c>
      <c r="B246" s="104">
        <v>430000</v>
      </c>
      <c r="C246" s="105" t="s">
        <v>182</v>
      </c>
      <c r="D246" s="96">
        <f>D247+D251+D253+D255+D259</f>
        <v>0</v>
      </c>
      <c r="E246" s="87">
        <f aca="true" t="shared" si="71" ref="E246:M246">E247+E251+E253+E255+E259</f>
        <v>0</v>
      </c>
      <c r="F246" s="96">
        <f t="shared" si="71"/>
        <v>0</v>
      </c>
      <c r="G246" s="87">
        <f t="shared" si="71"/>
        <v>0</v>
      </c>
      <c r="H246" s="86">
        <f t="shared" si="71"/>
        <v>0</v>
      </c>
      <c r="I246" s="87">
        <f t="shared" si="71"/>
        <v>0</v>
      </c>
      <c r="J246" s="96">
        <f t="shared" si="71"/>
        <v>0</v>
      </c>
      <c r="K246" s="87">
        <f t="shared" si="71"/>
        <v>0</v>
      </c>
      <c r="L246" s="96">
        <f t="shared" si="71"/>
        <v>0</v>
      </c>
      <c r="M246" s="87">
        <f t="shared" si="71"/>
        <v>0</v>
      </c>
      <c r="N246" s="96">
        <f t="shared" si="63"/>
        <v>0</v>
      </c>
      <c r="O246" s="87">
        <f t="shared" si="63"/>
        <v>0</v>
      </c>
    </row>
    <row r="247" spans="1:15" ht="25.5">
      <c r="A247" s="103">
        <f t="shared" si="69"/>
        <v>212</v>
      </c>
      <c r="B247" s="104">
        <v>431000</v>
      </c>
      <c r="C247" s="105" t="s">
        <v>183</v>
      </c>
      <c r="D247" s="96">
        <f aca="true" t="shared" si="72" ref="D247:M247">SUM(D248:D250)</f>
        <v>0</v>
      </c>
      <c r="E247" s="87">
        <f t="shared" si="72"/>
        <v>0</v>
      </c>
      <c r="F247" s="96">
        <f t="shared" si="72"/>
        <v>0</v>
      </c>
      <c r="G247" s="87">
        <f t="shared" si="72"/>
        <v>0</v>
      </c>
      <c r="H247" s="86">
        <f t="shared" si="72"/>
        <v>0</v>
      </c>
      <c r="I247" s="87">
        <f t="shared" si="72"/>
        <v>0</v>
      </c>
      <c r="J247" s="96">
        <f t="shared" si="72"/>
        <v>0</v>
      </c>
      <c r="K247" s="87">
        <f t="shared" si="72"/>
        <v>0</v>
      </c>
      <c r="L247" s="96">
        <f t="shared" si="72"/>
        <v>0</v>
      </c>
      <c r="M247" s="87">
        <f t="shared" si="72"/>
        <v>0</v>
      </c>
      <c r="N247" s="96">
        <f t="shared" si="63"/>
        <v>0</v>
      </c>
      <c r="O247" s="87">
        <f t="shared" si="63"/>
        <v>0</v>
      </c>
    </row>
    <row r="248" spans="1:15" ht="25.5">
      <c r="A248" s="106">
        <f t="shared" si="69"/>
        <v>213</v>
      </c>
      <c r="B248" s="107">
        <v>431100</v>
      </c>
      <c r="C248" s="108" t="s">
        <v>289</v>
      </c>
      <c r="D248" s="179"/>
      <c r="E248" s="178"/>
      <c r="F248" s="179"/>
      <c r="G248" s="178"/>
      <c r="H248" s="177"/>
      <c r="I248" s="176"/>
      <c r="J248" s="179"/>
      <c r="K248" s="178"/>
      <c r="L248" s="179"/>
      <c r="M248" s="178"/>
      <c r="N248" s="113">
        <f t="shared" si="63"/>
        <v>0</v>
      </c>
      <c r="O248" s="91">
        <f t="shared" si="63"/>
        <v>0</v>
      </c>
    </row>
    <row r="249" spans="1:15" ht="15">
      <c r="A249" s="106">
        <f t="shared" si="69"/>
        <v>214</v>
      </c>
      <c r="B249" s="107">
        <v>431200</v>
      </c>
      <c r="C249" s="108" t="s">
        <v>347</v>
      </c>
      <c r="D249" s="179"/>
      <c r="E249" s="178"/>
      <c r="F249" s="179"/>
      <c r="G249" s="178"/>
      <c r="H249" s="177"/>
      <c r="I249" s="176"/>
      <c r="J249" s="179"/>
      <c r="K249" s="178"/>
      <c r="L249" s="179"/>
      <c r="M249" s="178"/>
      <c r="N249" s="113">
        <f t="shared" si="63"/>
        <v>0</v>
      </c>
      <c r="O249" s="91">
        <f t="shared" si="63"/>
        <v>0</v>
      </c>
    </row>
    <row r="250" spans="1:15" ht="25.5">
      <c r="A250" s="106">
        <f t="shared" si="69"/>
        <v>215</v>
      </c>
      <c r="B250" s="107">
        <v>431300</v>
      </c>
      <c r="C250" s="108" t="s">
        <v>348</v>
      </c>
      <c r="D250" s="179"/>
      <c r="E250" s="178"/>
      <c r="F250" s="179"/>
      <c r="G250" s="178"/>
      <c r="H250" s="177"/>
      <c r="I250" s="176"/>
      <c r="J250" s="179"/>
      <c r="K250" s="178"/>
      <c r="L250" s="179"/>
      <c r="M250" s="178"/>
      <c r="N250" s="113">
        <f t="shared" si="63"/>
        <v>0</v>
      </c>
      <c r="O250" s="91">
        <f t="shared" si="63"/>
        <v>0</v>
      </c>
    </row>
    <row r="251" spans="1:15" ht="25.5">
      <c r="A251" s="103">
        <f t="shared" si="69"/>
        <v>216</v>
      </c>
      <c r="B251" s="104">
        <v>432000</v>
      </c>
      <c r="C251" s="105" t="s">
        <v>184</v>
      </c>
      <c r="D251" s="96">
        <f aca="true" t="shared" si="73" ref="D251:M251">D252</f>
        <v>0</v>
      </c>
      <c r="E251" s="87">
        <f t="shared" si="73"/>
        <v>0</v>
      </c>
      <c r="F251" s="96">
        <f t="shared" si="73"/>
        <v>0</v>
      </c>
      <c r="G251" s="87">
        <f t="shared" si="73"/>
        <v>0</v>
      </c>
      <c r="H251" s="86">
        <f t="shared" si="73"/>
        <v>0</v>
      </c>
      <c r="I251" s="87">
        <f t="shared" si="73"/>
        <v>0</v>
      </c>
      <c r="J251" s="96">
        <f t="shared" si="73"/>
        <v>0</v>
      </c>
      <c r="K251" s="87">
        <f t="shared" si="73"/>
        <v>0</v>
      </c>
      <c r="L251" s="96">
        <f t="shared" si="73"/>
        <v>0</v>
      </c>
      <c r="M251" s="87">
        <f t="shared" si="73"/>
        <v>0</v>
      </c>
      <c r="N251" s="96">
        <f t="shared" si="63"/>
        <v>0</v>
      </c>
      <c r="O251" s="87">
        <f t="shared" si="63"/>
        <v>0</v>
      </c>
    </row>
    <row r="252" spans="1:15" ht="15">
      <c r="A252" s="106">
        <f t="shared" si="69"/>
        <v>217</v>
      </c>
      <c r="B252" s="107">
        <v>432100</v>
      </c>
      <c r="C252" s="108" t="s">
        <v>290</v>
      </c>
      <c r="D252" s="179"/>
      <c r="E252" s="178"/>
      <c r="F252" s="179"/>
      <c r="G252" s="178"/>
      <c r="H252" s="177"/>
      <c r="I252" s="176"/>
      <c r="J252" s="179"/>
      <c r="K252" s="178"/>
      <c r="L252" s="179"/>
      <c r="M252" s="178"/>
      <c r="N252" s="113">
        <f t="shared" si="63"/>
        <v>0</v>
      </c>
      <c r="O252" s="91">
        <f t="shared" si="63"/>
        <v>0</v>
      </c>
    </row>
    <row r="253" spans="1:15" ht="15">
      <c r="A253" s="103">
        <f t="shared" si="69"/>
        <v>218</v>
      </c>
      <c r="B253" s="104">
        <v>433000</v>
      </c>
      <c r="C253" s="105" t="s">
        <v>185</v>
      </c>
      <c r="D253" s="96">
        <f aca="true" t="shared" si="74" ref="D253:M253">D254</f>
        <v>0</v>
      </c>
      <c r="E253" s="87">
        <f t="shared" si="74"/>
        <v>0</v>
      </c>
      <c r="F253" s="96">
        <f t="shared" si="74"/>
        <v>0</v>
      </c>
      <c r="G253" s="87">
        <f t="shared" si="74"/>
        <v>0</v>
      </c>
      <c r="H253" s="86">
        <f t="shared" si="74"/>
        <v>0</v>
      </c>
      <c r="I253" s="87">
        <f t="shared" si="74"/>
        <v>0</v>
      </c>
      <c r="J253" s="96">
        <f t="shared" si="74"/>
        <v>0</v>
      </c>
      <c r="K253" s="87">
        <f t="shared" si="74"/>
        <v>0</v>
      </c>
      <c r="L253" s="96">
        <f t="shared" si="74"/>
        <v>0</v>
      </c>
      <c r="M253" s="87">
        <f t="shared" si="74"/>
        <v>0</v>
      </c>
      <c r="N253" s="96">
        <f t="shared" si="63"/>
        <v>0</v>
      </c>
      <c r="O253" s="87">
        <f t="shared" si="63"/>
        <v>0</v>
      </c>
    </row>
    <row r="254" spans="1:15" ht="15">
      <c r="A254" s="106">
        <f t="shared" si="69"/>
        <v>219</v>
      </c>
      <c r="B254" s="107">
        <v>433100</v>
      </c>
      <c r="C254" s="108" t="s">
        <v>45</v>
      </c>
      <c r="D254" s="179"/>
      <c r="E254" s="178"/>
      <c r="F254" s="179"/>
      <c r="G254" s="178"/>
      <c r="H254" s="177"/>
      <c r="I254" s="176"/>
      <c r="J254" s="179"/>
      <c r="K254" s="178"/>
      <c r="L254" s="179"/>
      <c r="M254" s="178"/>
      <c r="N254" s="113">
        <f t="shared" si="63"/>
        <v>0</v>
      </c>
      <c r="O254" s="91">
        <f t="shared" si="63"/>
        <v>0</v>
      </c>
    </row>
    <row r="255" spans="1:15" ht="25.5">
      <c r="A255" s="103">
        <f t="shared" si="69"/>
        <v>220</v>
      </c>
      <c r="B255" s="104">
        <v>434000</v>
      </c>
      <c r="C255" s="105" t="s">
        <v>186</v>
      </c>
      <c r="D255" s="96">
        <f aca="true" t="shared" si="75" ref="D255:M255">SUM(D256:D258)</f>
        <v>0</v>
      </c>
      <c r="E255" s="87">
        <f t="shared" si="75"/>
        <v>0</v>
      </c>
      <c r="F255" s="96">
        <f t="shared" si="75"/>
        <v>0</v>
      </c>
      <c r="G255" s="87">
        <f t="shared" si="75"/>
        <v>0</v>
      </c>
      <c r="H255" s="86">
        <f t="shared" si="75"/>
        <v>0</v>
      </c>
      <c r="I255" s="87">
        <f t="shared" si="75"/>
        <v>0</v>
      </c>
      <c r="J255" s="96">
        <f t="shared" si="75"/>
        <v>0</v>
      </c>
      <c r="K255" s="87">
        <f t="shared" si="75"/>
        <v>0</v>
      </c>
      <c r="L255" s="96">
        <f t="shared" si="75"/>
        <v>0</v>
      </c>
      <c r="M255" s="87">
        <f t="shared" si="75"/>
        <v>0</v>
      </c>
      <c r="N255" s="96">
        <f t="shared" si="63"/>
        <v>0</v>
      </c>
      <c r="O255" s="87">
        <f t="shared" si="63"/>
        <v>0</v>
      </c>
    </row>
    <row r="256" spans="1:15" ht="15">
      <c r="A256" s="106">
        <f t="shared" si="69"/>
        <v>221</v>
      </c>
      <c r="B256" s="107">
        <v>434100</v>
      </c>
      <c r="C256" s="108" t="s">
        <v>349</v>
      </c>
      <c r="D256" s="179"/>
      <c r="E256" s="178"/>
      <c r="F256" s="179"/>
      <c r="G256" s="178"/>
      <c r="H256" s="177"/>
      <c r="I256" s="176"/>
      <c r="J256" s="179"/>
      <c r="K256" s="178"/>
      <c r="L256" s="179"/>
      <c r="M256" s="178"/>
      <c r="N256" s="113">
        <f t="shared" si="63"/>
        <v>0</v>
      </c>
      <c r="O256" s="91">
        <f t="shared" si="63"/>
        <v>0</v>
      </c>
    </row>
    <row r="257" spans="1:15" ht="15">
      <c r="A257" s="106">
        <f t="shared" si="69"/>
        <v>222</v>
      </c>
      <c r="B257" s="107">
        <v>434200</v>
      </c>
      <c r="C257" s="108" t="s">
        <v>350</v>
      </c>
      <c r="D257" s="179"/>
      <c r="E257" s="178"/>
      <c r="F257" s="179"/>
      <c r="G257" s="178"/>
      <c r="H257" s="177"/>
      <c r="I257" s="176"/>
      <c r="J257" s="179"/>
      <c r="K257" s="178"/>
      <c r="L257" s="179"/>
      <c r="M257" s="178"/>
      <c r="N257" s="113">
        <f t="shared" si="63"/>
        <v>0</v>
      </c>
      <c r="O257" s="91">
        <f t="shared" si="63"/>
        <v>0</v>
      </c>
    </row>
    <row r="258" spans="1:15" ht="15">
      <c r="A258" s="106">
        <f t="shared" si="69"/>
        <v>223</v>
      </c>
      <c r="B258" s="107">
        <v>434300</v>
      </c>
      <c r="C258" s="108" t="s">
        <v>351</v>
      </c>
      <c r="D258" s="179"/>
      <c r="E258" s="178"/>
      <c r="F258" s="179"/>
      <c r="G258" s="178"/>
      <c r="H258" s="177"/>
      <c r="I258" s="176"/>
      <c r="J258" s="179"/>
      <c r="K258" s="178"/>
      <c r="L258" s="179"/>
      <c r="M258" s="178"/>
      <c r="N258" s="113">
        <f t="shared" si="63"/>
        <v>0</v>
      </c>
      <c r="O258" s="91">
        <f t="shared" si="63"/>
        <v>0</v>
      </c>
    </row>
    <row r="259" spans="1:15" ht="25.5">
      <c r="A259" s="103">
        <f t="shared" si="69"/>
        <v>224</v>
      </c>
      <c r="B259" s="104">
        <v>435000</v>
      </c>
      <c r="C259" s="105" t="s">
        <v>187</v>
      </c>
      <c r="D259" s="96">
        <f aca="true" t="shared" si="76" ref="D259:M259">D260</f>
        <v>0</v>
      </c>
      <c r="E259" s="87">
        <f t="shared" si="76"/>
        <v>0</v>
      </c>
      <c r="F259" s="96">
        <f t="shared" si="76"/>
        <v>0</v>
      </c>
      <c r="G259" s="87">
        <f t="shared" si="76"/>
        <v>0</v>
      </c>
      <c r="H259" s="86">
        <f t="shared" si="76"/>
        <v>0</v>
      </c>
      <c r="I259" s="87">
        <f t="shared" si="76"/>
        <v>0</v>
      </c>
      <c r="J259" s="96">
        <f t="shared" si="76"/>
        <v>0</v>
      </c>
      <c r="K259" s="87">
        <f t="shared" si="76"/>
        <v>0</v>
      </c>
      <c r="L259" s="96">
        <f t="shared" si="76"/>
        <v>0</v>
      </c>
      <c r="M259" s="87">
        <f t="shared" si="76"/>
        <v>0</v>
      </c>
      <c r="N259" s="96">
        <f t="shared" si="63"/>
        <v>0</v>
      </c>
      <c r="O259" s="87">
        <f t="shared" si="63"/>
        <v>0</v>
      </c>
    </row>
    <row r="260" spans="1:15" ht="25.5">
      <c r="A260" s="106">
        <f t="shared" si="69"/>
        <v>225</v>
      </c>
      <c r="B260" s="107">
        <v>435100</v>
      </c>
      <c r="C260" s="108" t="s">
        <v>515</v>
      </c>
      <c r="D260" s="179"/>
      <c r="E260" s="178"/>
      <c r="F260" s="179"/>
      <c r="G260" s="178"/>
      <c r="H260" s="177"/>
      <c r="I260" s="176"/>
      <c r="J260" s="179"/>
      <c r="K260" s="178"/>
      <c r="L260" s="179"/>
      <c r="M260" s="178"/>
      <c r="N260" s="113">
        <f t="shared" si="63"/>
        <v>0</v>
      </c>
      <c r="O260" s="91">
        <f t="shared" si="63"/>
        <v>0</v>
      </c>
    </row>
    <row r="261" spans="1:15" ht="38.25">
      <c r="A261" s="103">
        <f t="shared" si="69"/>
        <v>226</v>
      </c>
      <c r="B261" s="104">
        <v>440000</v>
      </c>
      <c r="C261" s="105" t="s">
        <v>188</v>
      </c>
      <c r="D261" s="96">
        <f aca="true" t="shared" si="77" ref="D261:M261">D262+D272+D279+D281</f>
        <v>0</v>
      </c>
      <c r="E261" s="87">
        <f t="shared" si="77"/>
        <v>0</v>
      </c>
      <c r="F261" s="96">
        <f t="shared" si="77"/>
        <v>0</v>
      </c>
      <c r="G261" s="87">
        <f t="shared" si="77"/>
        <v>0</v>
      </c>
      <c r="H261" s="86">
        <f t="shared" si="77"/>
        <v>0</v>
      </c>
      <c r="I261" s="87">
        <f t="shared" si="77"/>
        <v>0</v>
      </c>
      <c r="J261" s="96">
        <f t="shared" si="77"/>
        <v>0</v>
      </c>
      <c r="K261" s="87">
        <f t="shared" si="77"/>
        <v>0</v>
      </c>
      <c r="L261" s="96">
        <f t="shared" si="77"/>
        <v>0</v>
      </c>
      <c r="M261" s="87">
        <f t="shared" si="77"/>
        <v>0</v>
      </c>
      <c r="N261" s="96">
        <f t="shared" si="63"/>
        <v>0</v>
      </c>
      <c r="O261" s="87">
        <f t="shared" si="63"/>
        <v>0</v>
      </c>
    </row>
    <row r="262" spans="1:15" ht="25.5">
      <c r="A262" s="103">
        <f t="shared" si="69"/>
        <v>227</v>
      </c>
      <c r="B262" s="104">
        <v>441000</v>
      </c>
      <c r="C262" s="105" t="s">
        <v>189</v>
      </c>
      <c r="D262" s="96">
        <f>SUM(D263:D271)</f>
        <v>0</v>
      </c>
      <c r="E262" s="87">
        <f aca="true" t="shared" si="78" ref="E262:M262">SUM(E263:E271)</f>
        <v>0</v>
      </c>
      <c r="F262" s="96">
        <f t="shared" si="78"/>
        <v>0</v>
      </c>
      <c r="G262" s="87">
        <f t="shared" si="78"/>
        <v>0</v>
      </c>
      <c r="H262" s="86">
        <f t="shared" si="78"/>
        <v>0</v>
      </c>
      <c r="I262" s="87">
        <f t="shared" si="78"/>
        <v>0</v>
      </c>
      <c r="J262" s="96">
        <f t="shared" si="78"/>
        <v>0</v>
      </c>
      <c r="K262" s="87">
        <f t="shared" si="78"/>
        <v>0</v>
      </c>
      <c r="L262" s="96">
        <f t="shared" si="78"/>
        <v>0</v>
      </c>
      <c r="M262" s="87">
        <f t="shared" si="78"/>
        <v>0</v>
      </c>
      <c r="N262" s="96">
        <f t="shared" si="63"/>
        <v>0</v>
      </c>
      <c r="O262" s="87">
        <f t="shared" si="63"/>
        <v>0</v>
      </c>
    </row>
    <row r="263" spans="1:15" ht="25.5">
      <c r="A263" s="106">
        <f t="shared" si="69"/>
        <v>228</v>
      </c>
      <c r="B263" s="107">
        <v>441100</v>
      </c>
      <c r="C263" s="108" t="s">
        <v>352</v>
      </c>
      <c r="D263" s="179"/>
      <c r="E263" s="178"/>
      <c r="F263" s="179"/>
      <c r="G263" s="178"/>
      <c r="H263" s="177"/>
      <c r="I263" s="176"/>
      <c r="J263" s="179"/>
      <c r="K263" s="178"/>
      <c r="L263" s="179"/>
      <c r="M263" s="178"/>
      <c r="N263" s="113">
        <f aca="true" t="shared" si="79" ref="N263:O326">SUM(H263,J263,L263)</f>
        <v>0</v>
      </c>
      <c r="O263" s="91">
        <f t="shared" si="79"/>
        <v>0</v>
      </c>
    </row>
    <row r="264" spans="1:15" ht="25.5">
      <c r="A264" s="106">
        <f t="shared" si="69"/>
        <v>229</v>
      </c>
      <c r="B264" s="107">
        <v>441200</v>
      </c>
      <c r="C264" s="108" t="s">
        <v>353</v>
      </c>
      <c r="D264" s="179"/>
      <c r="E264" s="178"/>
      <c r="F264" s="179"/>
      <c r="G264" s="178"/>
      <c r="H264" s="177"/>
      <c r="I264" s="176"/>
      <c r="J264" s="179"/>
      <c r="K264" s="178"/>
      <c r="L264" s="179"/>
      <c r="M264" s="178"/>
      <c r="N264" s="113">
        <f t="shared" si="79"/>
        <v>0</v>
      </c>
      <c r="O264" s="91">
        <f t="shared" si="79"/>
        <v>0</v>
      </c>
    </row>
    <row r="265" spans="1:15" ht="25.5">
      <c r="A265" s="106">
        <f t="shared" si="69"/>
        <v>230</v>
      </c>
      <c r="B265" s="107">
        <v>441300</v>
      </c>
      <c r="C265" s="108" t="s">
        <v>65</v>
      </c>
      <c r="D265" s="179"/>
      <c r="E265" s="178"/>
      <c r="F265" s="179"/>
      <c r="G265" s="178"/>
      <c r="H265" s="177"/>
      <c r="I265" s="176"/>
      <c r="J265" s="179"/>
      <c r="K265" s="178"/>
      <c r="L265" s="179"/>
      <c r="M265" s="178"/>
      <c r="N265" s="113">
        <f t="shared" si="79"/>
        <v>0</v>
      </c>
      <c r="O265" s="91">
        <f t="shared" si="79"/>
        <v>0</v>
      </c>
    </row>
    <row r="266" spans="1:15" ht="25.5">
      <c r="A266" s="106">
        <f t="shared" si="69"/>
        <v>231</v>
      </c>
      <c r="B266" s="107">
        <v>441400</v>
      </c>
      <c r="C266" s="108" t="s">
        <v>66</v>
      </c>
      <c r="D266" s="179"/>
      <c r="E266" s="178"/>
      <c r="F266" s="179"/>
      <c r="G266" s="178"/>
      <c r="H266" s="177"/>
      <c r="I266" s="176"/>
      <c r="J266" s="179"/>
      <c r="K266" s="178"/>
      <c r="L266" s="179"/>
      <c r="M266" s="178"/>
      <c r="N266" s="113">
        <f t="shared" si="79"/>
        <v>0</v>
      </c>
      <c r="O266" s="91">
        <f t="shared" si="79"/>
        <v>0</v>
      </c>
    </row>
    <row r="267" spans="1:15" ht="25.5">
      <c r="A267" s="106">
        <f t="shared" si="69"/>
        <v>232</v>
      </c>
      <c r="B267" s="107">
        <v>441500</v>
      </c>
      <c r="C267" s="108" t="s">
        <v>67</v>
      </c>
      <c r="D267" s="179"/>
      <c r="E267" s="178"/>
      <c r="F267" s="179"/>
      <c r="G267" s="178"/>
      <c r="H267" s="177"/>
      <c r="I267" s="176"/>
      <c r="J267" s="179"/>
      <c r="K267" s="178"/>
      <c r="L267" s="179"/>
      <c r="M267" s="178"/>
      <c r="N267" s="113">
        <f t="shared" si="79"/>
        <v>0</v>
      </c>
      <c r="O267" s="91">
        <f t="shared" si="79"/>
        <v>0</v>
      </c>
    </row>
    <row r="268" spans="1:15" ht="25.5">
      <c r="A268" s="106">
        <f t="shared" si="69"/>
        <v>233</v>
      </c>
      <c r="B268" s="107">
        <v>441600</v>
      </c>
      <c r="C268" s="108" t="s">
        <v>68</v>
      </c>
      <c r="D268" s="179"/>
      <c r="E268" s="178"/>
      <c r="F268" s="179"/>
      <c r="G268" s="178"/>
      <c r="H268" s="177"/>
      <c r="I268" s="176"/>
      <c r="J268" s="179"/>
      <c r="K268" s="178"/>
      <c r="L268" s="179"/>
      <c r="M268" s="178"/>
      <c r="N268" s="113">
        <f t="shared" si="79"/>
        <v>0</v>
      </c>
      <c r="O268" s="91">
        <f t="shared" si="79"/>
        <v>0</v>
      </c>
    </row>
    <row r="269" spans="1:15" ht="25.5">
      <c r="A269" s="106">
        <f t="shared" si="69"/>
        <v>234</v>
      </c>
      <c r="B269" s="107">
        <v>441700</v>
      </c>
      <c r="C269" s="108" t="s">
        <v>69</v>
      </c>
      <c r="D269" s="179"/>
      <c r="E269" s="178"/>
      <c r="F269" s="179"/>
      <c r="G269" s="178"/>
      <c r="H269" s="177"/>
      <c r="I269" s="176"/>
      <c r="J269" s="179"/>
      <c r="K269" s="178"/>
      <c r="L269" s="179"/>
      <c r="M269" s="178"/>
      <c r="N269" s="113">
        <f t="shared" si="79"/>
        <v>0</v>
      </c>
      <c r="O269" s="91">
        <f t="shared" si="79"/>
        <v>0</v>
      </c>
    </row>
    <row r="270" spans="1:15" ht="15">
      <c r="A270" s="106">
        <f t="shared" si="69"/>
        <v>235</v>
      </c>
      <c r="B270" s="107">
        <v>441800</v>
      </c>
      <c r="C270" s="108" t="s">
        <v>70</v>
      </c>
      <c r="D270" s="179"/>
      <c r="E270" s="178"/>
      <c r="F270" s="179"/>
      <c r="G270" s="178"/>
      <c r="H270" s="177"/>
      <c r="I270" s="176"/>
      <c r="J270" s="179"/>
      <c r="K270" s="178"/>
      <c r="L270" s="179"/>
      <c r="M270" s="178"/>
      <c r="N270" s="113">
        <f t="shared" si="79"/>
        <v>0</v>
      </c>
      <c r="O270" s="91">
        <f t="shared" si="79"/>
        <v>0</v>
      </c>
    </row>
    <row r="271" spans="1:15" ht="25.5">
      <c r="A271" s="106">
        <f t="shared" si="69"/>
        <v>236</v>
      </c>
      <c r="B271" s="107">
        <v>441900</v>
      </c>
      <c r="C271" s="108" t="s">
        <v>71</v>
      </c>
      <c r="D271" s="179"/>
      <c r="E271" s="178"/>
      <c r="F271" s="179"/>
      <c r="G271" s="178"/>
      <c r="H271" s="177"/>
      <c r="I271" s="176"/>
      <c r="J271" s="179"/>
      <c r="K271" s="178"/>
      <c r="L271" s="179"/>
      <c r="M271" s="178"/>
      <c r="N271" s="113">
        <f t="shared" si="79"/>
        <v>0</v>
      </c>
      <c r="O271" s="91">
        <f t="shared" si="79"/>
        <v>0</v>
      </c>
    </row>
    <row r="272" spans="1:15" ht="25.5">
      <c r="A272" s="103">
        <f t="shared" si="69"/>
        <v>237</v>
      </c>
      <c r="B272" s="104">
        <v>442000</v>
      </c>
      <c r="C272" s="105" t="s">
        <v>190</v>
      </c>
      <c r="D272" s="96">
        <f aca="true" t="shared" si="80" ref="D272:M272">SUM(D273:D278)</f>
        <v>0</v>
      </c>
      <c r="E272" s="87">
        <f t="shared" si="80"/>
        <v>0</v>
      </c>
      <c r="F272" s="96">
        <f t="shared" si="80"/>
        <v>0</v>
      </c>
      <c r="G272" s="87">
        <f t="shared" si="80"/>
        <v>0</v>
      </c>
      <c r="H272" s="86">
        <f t="shared" si="80"/>
        <v>0</v>
      </c>
      <c r="I272" s="87">
        <f t="shared" si="80"/>
        <v>0</v>
      </c>
      <c r="J272" s="96">
        <f t="shared" si="80"/>
        <v>0</v>
      </c>
      <c r="K272" s="87">
        <f t="shared" si="80"/>
        <v>0</v>
      </c>
      <c r="L272" s="96">
        <f t="shared" si="80"/>
        <v>0</v>
      </c>
      <c r="M272" s="87">
        <f t="shared" si="80"/>
        <v>0</v>
      </c>
      <c r="N272" s="96">
        <f t="shared" si="79"/>
        <v>0</v>
      </c>
      <c r="O272" s="87">
        <f t="shared" si="79"/>
        <v>0</v>
      </c>
    </row>
    <row r="273" spans="1:15" ht="51">
      <c r="A273" s="106">
        <f t="shared" si="69"/>
        <v>238</v>
      </c>
      <c r="B273" s="107">
        <v>442100</v>
      </c>
      <c r="C273" s="108" t="s">
        <v>72</v>
      </c>
      <c r="D273" s="179"/>
      <c r="E273" s="178"/>
      <c r="F273" s="179"/>
      <c r="G273" s="178"/>
      <c r="H273" s="177"/>
      <c r="I273" s="176"/>
      <c r="J273" s="179"/>
      <c r="K273" s="178"/>
      <c r="L273" s="179"/>
      <c r="M273" s="178"/>
      <c r="N273" s="113">
        <f t="shared" si="79"/>
        <v>0</v>
      </c>
      <c r="O273" s="91">
        <f t="shared" si="79"/>
        <v>0</v>
      </c>
    </row>
    <row r="274" spans="1:15" ht="15">
      <c r="A274" s="106">
        <f t="shared" si="69"/>
        <v>239</v>
      </c>
      <c r="B274" s="107">
        <v>442200</v>
      </c>
      <c r="C274" s="108" t="s">
        <v>73</v>
      </c>
      <c r="D274" s="179"/>
      <c r="E274" s="178"/>
      <c r="F274" s="179"/>
      <c r="G274" s="178"/>
      <c r="H274" s="177"/>
      <c r="I274" s="176"/>
      <c r="J274" s="179"/>
      <c r="K274" s="178"/>
      <c r="L274" s="179"/>
      <c r="M274" s="178"/>
      <c r="N274" s="113">
        <f t="shared" si="79"/>
        <v>0</v>
      </c>
      <c r="O274" s="91">
        <f t="shared" si="79"/>
        <v>0</v>
      </c>
    </row>
    <row r="275" spans="1:15" ht="25.5">
      <c r="A275" s="106">
        <f t="shared" si="69"/>
        <v>240</v>
      </c>
      <c r="B275" s="107">
        <v>442300</v>
      </c>
      <c r="C275" s="108" t="s">
        <v>82</v>
      </c>
      <c r="D275" s="179"/>
      <c r="E275" s="178"/>
      <c r="F275" s="179"/>
      <c r="G275" s="178"/>
      <c r="H275" s="177"/>
      <c r="I275" s="176"/>
      <c r="J275" s="179"/>
      <c r="K275" s="178"/>
      <c r="L275" s="179"/>
      <c r="M275" s="178"/>
      <c r="N275" s="113">
        <f t="shared" si="79"/>
        <v>0</v>
      </c>
      <c r="O275" s="91">
        <f t="shared" si="79"/>
        <v>0</v>
      </c>
    </row>
    <row r="276" spans="1:15" ht="25.5">
      <c r="A276" s="106">
        <f t="shared" si="69"/>
        <v>241</v>
      </c>
      <c r="B276" s="107">
        <v>442400</v>
      </c>
      <c r="C276" s="108" t="s">
        <v>83</v>
      </c>
      <c r="D276" s="179"/>
      <c r="E276" s="178"/>
      <c r="F276" s="179"/>
      <c r="G276" s="178"/>
      <c r="H276" s="177"/>
      <c r="I276" s="176"/>
      <c r="J276" s="179"/>
      <c r="K276" s="178"/>
      <c r="L276" s="179"/>
      <c r="M276" s="178"/>
      <c r="N276" s="113">
        <f t="shared" si="79"/>
        <v>0</v>
      </c>
      <c r="O276" s="91">
        <f t="shared" si="79"/>
        <v>0</v>
      </c>
    </row>
    <row r="277" spans="1:15" ht="25.5">
      <c r="A277" s="106">
        <f t="shared" si="69"/>
        <v>242</v>
      </c>
      <c r="B277" s="107">
        <v>442500</v>
      </c>
      <c r="C277" s="108" t="s">
        <v>84</v>
      </c>
      <c r="D277" s="179"/>
      <c r="E277" s="178"/>
      <c r="F277" s="179"/>
      <c r="G277" s="178"/>
      <c r="H277" s="177"/>
      <c r="I277" s="176"/>
      <c r="J277" s="179"/>
      <c r="K277" s="178"/>
      <c r="L277" s="179"/>
      <c r="M277" s="178"/>
      <c r="N277" s="113">
        <f t="shared" si="79"/>
        <v>0</v>
      </c>
      <c r="O277" s="91">
        <f t="shared" si="79"/>
        <v>0</v>
      </c>
    </row>
    <row r="278" spans="1:15" ht="25.5">
      <c r="A278" s="106">
        <f t="shared" si="69"/>
        <v>243</v>
      </c>
      <c r="B278" s="107">
        <v>442600</v>
      </c>
      <c r="C278" s="108" t="s">
        <v>85</v>
      </c>
      <c r="D278" s="179"/>
      <c r="E278" s="178"/>
      <c r="F278" s="179"/>
      <c r="G278" s="178"/>
      <c r="H278" s="177"/>
      <c r="I278" s="176"/>
      <c r="J278" s="179"/>
      <c r="K278" s="178"/>
      <c r="L278" s="179"/>
      <c r="M278" s="178"/>
      <c r="N278" s="113">
        <f t="shared" si="79"/>
        <v>0</v>
      </c>
      <c r="O278" s="91">
        <f t="shared" si="79"/>
        <v>0</v>
      </c>
    </row>
    <row r="279" spans="1:15" ht="25.5">
      <c r="A279" s="103">
        <f t="shared" si="69"/>
        <v>244</v>
      </c>
      <c r="B279" s="104">
        <v>443000</v>
      </c>
      <c r="C279" s="105" t="s">
        <v>191</v>
      </c>
      <c r="D279" s="96">
        <f>D280</f>
        <v>0</v>
      </c>
      <c r="E279" s="87">
        <f aca="true" t="shared" si="81" ref="E279:M279">E280</f>
        <v>0</v>
      </c>
      <c r="F279" s="96">
        <f t="shared" si="81"/>
        <v>0</v>
      </c>
      <c r="G279" s="87">
        <f t="shared" si="81"/>
        <v>0</v>
      </c>
      <c r="H279" s="86">
        <f t="shared" si="81"/>
        <v>0</v>
      </c>
      <c r="I279" s="87">
        <f t="shared" si="81"/>
        <v>0</v>
      </c>
      <c r="J279" s="96">
        <f t="shared" si="81"/>
        <v>0</v>
      </c>
      <c r="K279" s="87">
        <f t="shared" si="81"/>
        <v>0</v>
      </c>
      <c r="L279" s="96">
        <f t="shared" si="81"/>
        <v>0</v>
      </c>
      <c r="M279" s="87">
        <f t="shared" si="81"/>
        <v>0</v>
      </c>
      <c r="N279" s="96">
        <f t="shared" si="79"/>
        <v>0</v>
      </c>
      <c r="O279" s="87">
        <f t="shared" si="79"/>
        <v>0</v>
      </c>
    </row>
    <row r="280" spans="1:15" ht="15">
      <c r="A280" s="106">
        <f t="shared" si="69"/>
        <v>245</v>
      </c>
      <c r="B280" s="107">
        <v>443100</v>
      </c>
      <c r="C280" s="108" t="s">
        <v>516</v>
      </c>
      <c r="D280" s="179"/>
      <c r="E280" s="178"/>
      <c r="F280" s="179"/>
      <c r="G280" s="178"/>
      <c r="H280" s="177"/>
      <c r="I280" s="176"/>
      <c r="J280" s="179"/>
      <c r="K280" s="178"/>
      <c r="L280" s="179"/>
      <c r="M280" s="178"/>
      <c r="N280" s="113">
        <f t="shared" si="79"/>
        <v>0</v>
      </c>
      <c r="O280" s="91">
        <f t="shared" si="79"/>
        <v>0</v>
      </c>
    </row>
    <row r="281" spans="1:15" ht="25.5">
      <c r="A281" s="103">
        <f t="shared" si="69"/>
        <v>246</v>
      </c>
      <c r="B281" s="104">
        <v>444000</v>
      </c>
      <c r="C281" s="105" t="s">
        <v>192</v>
      </c>
      <c r="D281" s="96">
        <f aca="true" t="shared" si="82" ref="D281:M281">SUM(D282:D284)</f>
        <v>0</v>
      </c>
      <c r="E281" s="87">
        <f t="shared" si="82"/>
        <v>0</v>
      </c>
      <c r="F281" s="96">
        <f t="shared" si="82"/>
        <v>0</v>
      </c>
      <c r="G281" s="87">
        <f t="shared" si="82"/>
        <v>0</v>
      </c>
      <c r="H281" s="86">
        <f t="shared" si="82"/>
        <v>0</v>
      </c>
      <c r="I281" s="87">
        <f t="shared" si="82"/>
        <v>0</v>
      </c>
      <c r="J281" s="96">
        <f t="shared" si="82"/>
        <v>0</v>
      </c>
      <c r="K281" s="87">
        <f t="shared" si="82"/>
        <v>0</v>
      </c>
      <c r="L281" s="96">
        <f t="shared" si="82"/>
        <v>0</v>
      </c>
      <c r="M281" s="87">
        <f t="shared" si="82"/>
        <v>0</v>
      </c>
      <c r="N281" s="96">
        <f t="shared" si="79"/>
        <v>0</v>
      </c>
      <c r="O281" s="87">
        <f t="shared" si="79"/>
        <v>0</v>
      </c>
    </row>
    <row r="282" spans="1:15" ht="15">
      <c r="A282" s="106">
        <f t="shared" si="69"/>
        <v>247</v>
      </c>
      <c r="B282" s="107">
        <v>444100</v>
      </c>
      <c r="C282" s="108" t="s">
        <v>86</v>
      </c>
      <c r="D282" s="179"/>
      <c r="E282" s="178"/>
      <c r="F282" s="179"/>
      <c r="G282" s="178"/>
      <c r="H282" s="177"/>
      <c r="I282" s="176"/>
      <c r="J282" s="179"/>
      <c r="K282" s="178"/>
      <c r="L282" s="179"/>
      <c r="M282" s="178"/>
      <c r="N282" s="113">
        <f t="shared" si="79"/>
        <v>0</v>
      </c>
      <c r="O282" s="91">
        <f t="shared" si="79"/>
        <v>0</v>
      </c>
    </row>
    <row r="283" spans="1:15" ht="15">
      <c r="A283" s="106">
        <f t="shared" si="69"/>
        <v>248</v>
      </c>
      <c r="B283" s="107">
        <v>444200</v>
      </c>
      <c r="C283" s="108" t="s">
        <v>87</v>
      </c>
      <c r="D283" s="179"/>
      <c r="E283" s="178"/>
      <c r="F283" s="179"/>
      <c r="G283" s="178"/>
      <c r="H283" s="177"/>
      <c r="I283" s="176"/>
      <c r="J283" s="179"/>
      <c r="K283" s="178"/>
      <c r="L283" s="179"/>
      <c r="M283" s="178"/>
      <c r="N283" s="113">
        <f t="shared" si="79"/>
        <v>0</v>
      </c>
      <c r="O283" s="91">
        <f t="shared" si="79"/>
        <v>0</v>
      </c>
    </row>
    <row r="284" spans="1:15" ht="25.5">
      <c r="A284" s="106">
        <f t="shared" si="69"/>
        <v>249</v>
      </c>
      <c r="B284" s="107">
        <v>444300</v>
      </c>
      <c r="C284" s="108" t="s">
        <v>74</v>
      </c>
      <c r="D284" s="179"/>
      <c r="E284" s="178"/>
      <c r="F284" s="179"/>
      <c r="G284" s="178"/>
      <c r="H284" s="177"/>
      <c r="I284" s="176"/>
      <c r="J284" s="179"/>
      <c r="K284" s="178"/>
      <c r="L284" s="179"/>
      <c r="M284" s="178"/>
      <c r="N284" s="113">
        <f t="shared" si="79"/>
        <v>0</v>
      </c>
      <c r="O284" s="91">
        <f t="shared" si="79"/>
        <v>0</v>
      </c>
    </row>
    <row r="285" spans="1:15" ht="15">
      <c r="A285" s="103">
        <f t="shared" si="69"/>
        <v>250</v>
      </c>
      <c r="B285" s="104">
        <v>450000</v>
      </c>
      <c r="C285" s="105" t="s">
        <v>193</v>
      </c>
      <c r="D285" s="96">
        <f aca="true" t="shared" si="83" ref="D285:M285">D286+D289+D292+D295</f>
        <v>0</v>
      </c>
      <c r="E285" s="87">
        <f t="shared" si="83"/>
        <v>0</v>
      </c>
      <c r="F285" s="96">
        <f t="shared" si="83"/>
        <v>0</v>
      </c>
      <c r="G285" s="87">
        <f t="shared" si="83"/>
        <v>0</v>
      </c>
      <c r="H285" s="86">
        <f t="shared" si="83"/>
        <v>0</v>
      </c>
      <c r="I285" s="87">
        <f t="shared" si="83"/>
        <v>0</v>
      </c>
      <c r="J285" s="96">
        <f t="shared" si="83"/>
        <v>0</v>
      </c>
      <c r="K285" s="87">
        <f t="shared" si="83"/>
        <v>0</v>
      </c>
      <c r="L285" s="96">
        <f t="shared" si="83"/>
        <v>0</v>
      </c>
      <c r="M285" s="87">
        <f t="shared" si="83"/>
        <v>0</v>
      </c>
      <c r="N285" s="96">
        <f t="shared" si="79"/>
        <v>0</v>
      </c>
      <c r="O285" s="87">
        <f t="shared" si="79"/>
        <v>0</v>
      </c>
    </row>
    <row r="286" spans="1:15" ht="38.25">
      <c r="A286" s="103">
        <f t="shared" si="69"/>
        <v>251</v>
      </c>
      <c r="B286" s="104">
        <v>451000</v>
      </c>
      <c r="C286" s="105" t="s">
        <v>194</v>
      </c>
      <c r="D286" s="96">
        <f aca="true" t="shared" si="84" ref="D286:M286">SUM(D287:D288)</f>
        <v>0</v>
      </c>
      <c r="E286" s="87">
        <f t="shared" si="84"/>
        <v>0</v>
      </c>
      <c r="F286" s="96">
        <f t="shared" si="84"/>
        <v>0</v>
      </c>
      <c r="G286" s="87">
        <f t="shared" si="84"/>
        <v>0</v>
      </c>
      <c r="H286" s="86">
        <f t="shared" si="84"/>
        <v>0</v>
      </c>
      <c r="I286" s="87">
        <f t="shared" si="84"/>
        <v>0</v>
      </c>
      <c r="J286" s="96">
        <f t="shared" si="84"/>
        <v>0</v>
      </c>
      <c r="K286" s="87">
        <f t="shared" si="84"/>
        <v>0</v>
      </c>
      <c r="L286" s="96">
        <f t="shared" si="84"/>
        <v>0</v>
      </c>
      <c r="M286" s="87">
        <f t="shared" si="84"/>
        <v>0</v>
      </c>
      <c r="N286" s="96">
        <f t="shared" si="79"/>
        <v>0</v>
      </c>
      <c r="O286" s="87">
        <f t="shared" si="79"/>
        <v>0</v>
      </c>
    </row>
    <row r="287" spans="1:15" ht="38.25">
      <c r="A287" s="106">
        <f t="shared" si="69"/>
        <v>252</v>
      </c>
      <c r="B287" s="107">
        <v>451100</v>
      </c>
      <c r="C287" s="108" t="s">
        <v>58</v>
      </c>
      <c r="D287" s="179"/>
      <c r="E287" s="178"/>
      <c r="F287" s="179"/>
      <c r="G287" s="178"/>
      <c r="H287" s="177"/>
      <c r="I287" s="176"/>
      <c r="J287" s="179"/>
      <c r="K287" s="178"/>
      <c r="L287" s="179"/>
      <c r="M287" s="178"/>
      <c r="N287" s="113">
        <f t="shared" si="79"/>
        <v>0</v>
      </c>
      <c r="O287" s="91">
        <f t="shared" si="79"/>
        <v>0</v>
      </c>
    </row>
    <row r="288" spans="1:15" ht="38.25">
      <c r="A288" s="106">
        <f t="shared" si="69"/>
        <v>253</v>
      </c>
      <c r="B288" s="107">
        <v>451200</v>
      </c>
      <c r="C288" s="108" t="s">
        <v>237</v>
      </c>
      <c r="D288" s="179"/>
      <c r="E288" s="178"/>
      <c r="F288" s="179"/>
      <c r="G288" s="178"/>
      <c r="H288" s="177"/>
      <c r="I288" s="176"/>
      <c r="J288" s="179"/>
      <c r="K288" s="178"/>
      <c r="L288" s="179"/>
      <c r="M288" s="178"/>
      <c r="N288" s="113">
        <f t="shared" si="79"/>
        <v>0</v>
      </c>
      <c r="O288" s="91">
        <f t="shared" si="79"/>
        <v>0</v>
      </c>
    </row>
    <row r="289" spans="1:15" ht="38.25">
      <c r="A289" s="103">
        <f t="shared" si="69"/>
        <v>254</v>
      </c>
      <c r="B289" s="104">
        <v>452000</v>
      </c>
      <c r="C289" s="105" t="s">
        <v>195</v>
      </c>
      <c r="D289" s="96">
        <f aca="true" t="shared" si="85" ref="D289:M289">SUM(D290:D291)</f>
        <v>0</v>
      </c>
      <c r="E289" s="87">
        <f t="shared" si="85"/>
        <v>0</v>
      </c>
      <c r="F289" s="96">
        <f t="shared" si="85"/>
        <v>0</v>
      </c>
      <c r="G289" s="87">
        <f t="shared" si="85"/>
        <v>0</v>
      </c>
      <c r="H289" s="86">
        <f t="shared" si="85"/>
        <v>0</v>
      </c>
      <c r="I289" s="87">
        <f t="shared" si="85"/>
        <v>0</v>
      </c>
      <c r="J289" s="96">
        <f t="shared" si="85"/>
        <v>0</v>
      </c>
      <c r="K289" s="87">
        <f t="shared" si="85"/>
        <v>0</v>
      </c>
      <c r="L289" s="96">
        <f t="shared" si="85"/>
        <v>0</v>
      </c>
      <c r="M289" s="87">
        <f t="shared" si="85"/>
        <v>0</v>
      </c>
      <c r="N289" s="96">
        <f t="shared" si="79"/>
        <v>0</v>
      </c>
      <c r="O289" s="87">
        <f t="shared" si="79"/>
        <v>0</v>
      </c>
    </row>
    <row r="290" spans="1:15" ht="25.5">
      <c r="A290" s="106">
        <f t="shared" si="69"/>
        <v>255</v>
      </c>
      <c r="B290" s="107">
        <v>452100</v>
      </c>
      <c r="C290" s="108" t="s">
        <v>88</v>
      </c>
      <c r="D290" s="179"/>
      <c r="E290" s="178"/>
      <c r="F290" s="179"/>
      <c r="G290" s="178"/>
      <c r="H290" s="177"/>
      <c r="I290" s="176"/>
      <c r="J290" s="179"/>
      <c r="K290" s="178"/>
      <c r="L290" s="179"/>
      <c r="M290" s="178"/>
      <c r="N290" s="113">
        <f t="shared" si="79"/>
        <v>0</v>
      </c>
      <c r="O290" s="91">
        <f t="shared" si="79"/>
        <v>0</v>
      </c>
    </row>
    <row r="291" spans="1:15" ht="25.5">
      <c r="A291" s="106">
        <f t="shared" si="69"/>
        <v>256</v>
      </c>
      <c r="B291" s="107">
        <v>452200</v>
      </c>
      <c r="C291" s="108" t="s">
        <v>89</v>
      </c>
      <c r="D291" s="179"/>
      <c r="E291" s="178"/>
      <c r="F291" s="179"/>
      <c r="G291" s="178"/>
      <c r="H291" s="177"/>
      <c r="I291" s="176"/>
      <c r="J291" s="179"/>
      <c r="K291" s="178"/>
      <c r="L291" s="179"/>
      <c r="M291" s="178"/>
      <c r="N291" s="113">
        <f t="shared" si="79"/>
        <v>0</v>
      </c>
      <c r="O291" s="91">
        <f t="shared" si="79"/>
        <v>0</v>
      </c>
    </row>
    <row r="292" spans="1:15" ht="38.25">
      <c r="A292" s="103">
        <f t="shared" si="69"/>
        <v>257</v>
      </c>
      <c r="B292" s="104">
        <v>453000</v>
      </c>
      <c r="C292" s="105" t="s">
        <v>196</v>
      </c>
      <c r="D292" s="96">
        <f aca="true" t="shared" si="86" ref="D292:M292">SUM(D293:D294)</f>
        <v>0</v>
      </c>
      <c r="E292" s="87">
        <f t="shared" si="86"/>
        <v>0</v>
      </c>
      <c r="F292" s="96">
        <f t="shared" si="86"/>
        <v>0</v>
      </c>
      <c r="G292" s="87">
        <f t="shared" si="86"/>
        <v>0</v>
      </c>
      <c r="H292" s="86">
        <f t="shared" si="86"/>
        <v>0</v>
      </c>
      <c r="I292" s="87">
        <f t="shared" si="86"/>
        <v>0</v>
      </c>
      <c r="J292" s="96">
        <f t="shared" si="86"/>
        <v>0</v>
      </c>
      <c r="K292" s="87">
        <f t="shared" si="86"/>
        <v>0</v>
      </c>
      <c r="L292" s="96">
        <f t="shared" si="86"/>
        <v>0</v>
      </c>
      <c r="M292" s="87">
        <f t="shared" si="86"/>
        <v>0</v>
      </c>
      <c r="N292" s="96">
        <f t="shared" si="79"/>
        <v>0</v>
      </c>
      <c r="O292" s="87">
        <f t="shared" si="79"/>
        <v>0</v>
      </c>
    </row>
    <row r="293" spans="1:15" ht="25.5">
      <c r="A293" s="106">
        <f t="shared" si="69"/>
        <v>258</v>
      </c>
      <c r="B293" s="107">
        <v>453100</v>
      </c>
      <c r="C293" s="108" t="s">
        <v>90</v>
      </c>
      <c r="D293" s="179"/>
      <c r="E293" s="178"/>
      <c r="F293" s="179"/>
      <c r="G293" s="178"/>
      <c r="H293" s="177"/>
      <c r="I293" s="176"/>
      <c r="J293" s="179"/>
      <c r="K293" s="178"/>
      <c r="L293" s="179"/>
      <c r="M293" s="178"/>
      <c r="N293" s="113">
        <f t="shared" si="79"/>
        <v>0</v>
      </c>
      <c r="O293" s="91">
        <f t="shared" si="79"/>
        <v>0</v>
      </c>
    </row>
    <row r="294" spans="1:15" ht="25.5">
      <c r="A294" s="122">
        <f t="shared" si="69"/>
        <v>259</v>
      </c>
      <c r="B294" s="123">
        <v>453200</v>
      </c>
      <c r="C294" s="124" t="s">
        <v>91</v>
      </c>
      <c r="D294" s="179"/>
      <c r="E294" s="178"/>
      <c r="F294" s="179"/>
      <c r="G294" s="178"/>
      <c r="H294" s="177"/>
      <c r="I294" s="176"/>
      <c r="J294" s="179"/>
      <c r="K294" s="178"/>
      <c r="L294" s="179"/>
      <c r="M294" s="178"/>
      <c r="N294" s="140">
        <f t="shared" si="79"/>
        <v>0</v>
      </c>
      <c r="O294" s="125">
        <f t="shared" si="79"/>
        <v>0</v>
      </c>
    </row>
    <row r="295" spans="1:15" ht="25.5">
      <c r="A295" s="103">
        <f t="shared" si="69"/>
        <v>260</v>
      </c>
      <c r="B295" s="104">
        <v>454000</v>
      </c>
      <c r="C295" s="105" t="s">
        <v>197</v>
      </c>
      <c r="D295" s="96">
        <f aca="true" t="shared" si="87" ref="D295:M295">SUM(D296:D297)</f>
        <v>0</v>
      </c>
      <c r="E295" s="87">
        <f t="shared" si="87"/>
        <v>0</v>
      </c>
      <c r="F295" s="96">
        <f t="shared" si="87"/>
        <v>0</v>
      </c>
      <c r="G295" s="87">
        <f t="shared" si="87"/>
        <v>0</v>
      </c>
      <c r="H295" s="86">
        <f t="shared" si="87"/>
        <v>0</v>
      </c>
      <c r="I295" s="87">
        <f t="shared" si="87"/>
        <v>0</v>
      </c>
      <c r="J295" s="96">
        <f t="shared" si="87"/>
        <v>0</v>
      </c>
      <c r="K295" s="87">
        <f t="shared" si="87"/>
        <v>0</v>
      </c>
      <c r="L295" s="96">
        <f t="shared" si="87"/>
        <v>0</v>
      </c>
      <c r="M295" s="87">
        <f t="shared" si="87"/>
        <v>0</v>
      </c>
      <c r="N295" s="96">
        <f t="shared" si="79"/>
        <v>0</v>
      </c>
      <c r="O295" s="87">
        <f t="shared" si="79"/>
        <v>0</v>
      </c>
    </row>
    <row r="296" spans="1:15" ht="25.5">
      <c r="A296" s="106">
        <f t="shared" si="69"/>
        <v>261</v>
      </c>
      <c r="B296" s="107">
        <v>454100</v>
      </c>
      <c r="C296" s="108" t="s">
        <v>92</v>
      </c>
      <c r="D296" s="179"/>
      <c r="E296" s="178"/>
      <c r="F296" s="179"/>
      <c r="G296" s="178"/>
      <c r="H296" s="177"/>
      <c r="I296" s="176"/>
      <c r="J296" s="179"/>
      <c r="K296" s="178"/>
      <c r="L296" s="179"/>
      <c r="M296" s="178"/>
      <c r="N296" s="113">
        <f t="shared" si="79"/>
        <v>0</v>
      </c>
      <c r="O296" s="91">
        <f t="shared" si="79"/>
        <v>0</v>
      </c>
    </row>
    <row r="297" spans="1:15" ht="25.5">
      <c r="A297" s="106">
        <f t="shared" si="69"/>
        <v>262</v>
      </c>
      <c r="B297" s="107">
        <v>454200</v>
      </c>
      <c r="C297" s="108" t="s">
        <v>93</v>
      </c>
      <c r="D297" s="179"/>
      <c r="E297" s="178"/>
      <c r="F297" s="179"/>
      <c r="G297" s="178"/>
      <c r="H297" s="177"/>
      <c r="I297" s="176"/>
      <c r="J297" s="179"/>
      <c r="K297" s="178"/>
      <c r="L297" s="179"/>
      <c r="M297" s="178"/>
      <c r="N297" s="113">
        <f t="shared" si="79"/>
        <v>0</v>
      </c>
      <c r="O297" s="91">
        <f t="shared" si="79"/>
        <v>0</v>
      </c>
    </row>
    <row r="298" spans="1:15" ht="38.25">
      <c r="A298" s="103">
        <f t="shared" si="69"/>
        <v>263</v>
      </c>
      <c r="B298" s="104">
        <v>460000</v>
      </c>
      <c r="C298" s="105" t="s">
        <v>198</v>
      </c>
      <c r="D298" s="96">
        <f>D299+D302+D305+D308+D311</f>
        <v>0</v>
      </c>
      <c r="E298" s="87">
        <f aca="true" t="shared" si="88" ref="E298:M298">E299+E302+E305+E308+E311</f>
        <v>0</v>
      </c>
      <c r="F298" s="96">
        <f t="shared" si="88"/>
        <v>0</v>
      </c>
      <c r="G298" s="87">
        <f t="shared" si="88"/>
        <v>0</v>
      </c>
      <c r="H298" s="86">
        <f t="shared" si="88"/>
        <v>0</v>
      </c>
      <c r="I298" s="87">
        <f t="shared" si="88"/>
        <v>0</v>
      </c>
      <c r="J298" s="96">
        <f t="shared" si="88"/>
        <v>0</v>
      </c>
      <c r="K298" s="87">
        <f t="shared" si="88"/>
        <v>0</v>
      </c>
      <c r="L298" s="96">
        <f t="shared" si="88"/>
        <v>0</v>
      </c>
      <c r="M298" s="87">
        <f t="shared" si="88"/>
        <v>0</v>
      </c>
      <c r="N298" s="96">
        <f t="shared" si="79"/>
        <v>0</v>
      </c>
      <c r="O298" s="87">
        <f t="shared" si="79"/>
        <v>0</v>
      </c>
    </row>
    <row r="299" spans="1:15" ht="25.5">
      <c r="A299" s="103">
        <f t="shared" si="69"/>
        <v>264</v>
      </c>
      <c r="B299" s="104">
        <v>461000</v>
      </c>
      <c r="C299" s="105" t="s">
        <v>199</v>
      </c>
      <c r="D299" s="96">
        <f aca="true" t="shared" si="89" ref="D299:M299">SUM(D300:D301)</f>
        <v>0</v>
      </c>
      <c r="E299" s="87">
        <f t="shared" si="89"/>
        <v>0</v>
      </c>
      <c r="F299" s="96">
        <f t="shared" si="89"/>
        <v>0</v>
      </c>
      <c r="G299" s="87">
        <f t="shared" si="89"/>
        <v>0</v>
      </c>
      <c r="H299" s="86">
        <f t="shared" si="89"/>
        <v>0</v>
      </c>
      <c r="I299" s="87">
        <f t="shared" si="89"/>
        <v>0</v>
      </c>
      <c r="J299" s="96">
        <f t="shared" si="89"/>
        <v>0</v>
      </c>
      <c r="K299" s="87">
        <f t="shared" si="89"/>
        <v>0</v>
      </c>
      <c r="L299" s="96">
        <f t="shared" si="89"/>
        <v>0</v>
      </c>
      <c r="M299" s="87">
        <f t="shared" si="89"/>
        <v>0</v>
      </c>
      <c r="N299" s="96">
        <f t="shared" si="79"/>
        <v>0</v>
      </c>
      <c r="O299" s="87">
        <f t="shared" si="79"/>
        <v>0</v>
      </c>
    </row>
    <row r="300" spans="1:15" ht="26.25" customHeight="1">
      <c r="A300" s="106">
        <f aca="true" t="shared" si="90" ref="A300:A363">A299+1</f>
        <v>265</v>
      </c>
      <c r="B300" s="107">
        <v>461100</v>
      </c>
      <c r="C300" s="108" t="s">
        <v>94</v>
      </c>
      <c r="D300" s="179"/>
      <c r="E300" s="178"/>
      <c r="F300" s="179"/>
      <c r="G300" s="178"/>
      <c r="H300" s="177"/>
      <c r="I300" s="176"/>
      <c r="J300" s="179"/>
      <c r="K300" s="178"/>
      <c r="L300" s="179"/>
      <c r="M300" s="178"/>
      <c r="N300" s="113">
        <f t="shared" si="79"/>
        <v>0</v>
      </c>
      <c r="O300" s="91">
        <f t="shared" si="79"/>
        <v>0</v>
      </c>
    </row>
    <row r="301" spans="1:15" ht="25.5">
      <c r="A301" s="106">
        <f t="shared" si="90"/>
        <v>266</v>
      </c>
      <c r="B301" s="107">
        <v>461200</v>
      </c>
      <c r="C301" s="108" t="s">
        <v>95</v>
      </c>
      <c r="D301" s="179"/>
      <c r="E301" s="178"/>
      <c r="F301" s="179"/>
      <c r="G301" s="178"/>
      <c r="H301" s="177"/>
      <c r="I301" s="176"/>
      <c r="J301" s="179"/>
      <c r="K301" s="178"/>
      <c r="L301" s="179"/>
      <c r="M301" s="178"/>
      <c r="N301" s="113">
        <f t="shared" si="79"/>
        <v>0</v>
      </c>
      <c r="O301" s="91">
        <f t="shared" si="79"/>
        <v>0</v>
      </c>
    </row>
    <row r="302" spans="1:15" ht="25.5">
      <c r="A302" s="103">
        <f t="shared" si="90"/>
        <v>267</v>
      </c>
      <c r="B302" s="104">
        <v>462000</v>
      </c>
      <c r="C302" s="105" t="s">
        <v>200</v>
      </c>
      <c r="D302" s="96">
        <f aca="true" t="shared" si="91" ref="D302:M302">SUM(D303:D304)</f>
        <v>0</v>
      </c>
      <c r="E302" s="87">
        <f t="shared" si="91"/>
        <v>0</v>
      </c>
      <c r="F302" s="96">
        <f t="shared" si="91"/>
        <v>0</v>
      </c>
      <c r="G302" s="87">
        <f t="shared" si="91"/>
        <v>0</v>
      </c>
      <c r="H302" s="86">
        <f t="shared" si="91"/>
        <v>0</v>
      </c>
      <c r="I302" s="87">
        <f t="shared" si="91"/>
        <v>0</v>
      </c>
      <c r="J302" s="96">
        <f t="shared" si="91"/>
        <v>0</v>
      </c>
      <c r="K302" s="87">
        <f t="shared" si="91"/>
        <v>0</v>
      </c>
      <c r="L302" s="96">
        <f t="shared" si="91"/>
        <v>0</v>
      </c>
      <c r="M302" s="87">
        <f t="shared" si="91"/>
        <v>0</v>
      </c>
      <c r="N302" s="96">
        <f t="shared" si="79"/>
        <v>0</v>
      </c>
      <c r="O302" s="87">
        <f t="shared" si="79"/>
        <v>0</v>
      </c>
    </row>
    <row r="303" spans="1:15" ht="25.5">
      <c r="A303" s="106">
        <f t="shared" si="90"/>
        <v>268</v>
      </c>
      <c r="B303" s="107">
        <v>462100</v>
      </c>
      <c r="C303" s="108" t="s">
        <v>96</v>
      </c>
      <c r="D303" s="179"/>
      <c r="E303" s="178"/>
      <c r="F303" s="179"/>
      <c r="G303" s="178"/>
      <c r="H303" s="177"/>
      <c r="I303" s="176"/>
      <c r="J303" s="179"/>
      <c r="K303" s="178"/>
      <c r="L303" s="179"/>
      <c r="M303" s="178"/>
      <c r="N303" s="113">
        <f t="shared" si="79"/>
        <v>0</v>
      </c>
      <c r="O303" s="91">
        <f t="shared" si="79"/>
        <v>0</v>
      </c>
    </row>
    <row r="304" spans="1:15" ht="25.5">
      <c r="A304" s="106">
        <f t="shared" si="90"/>
        <v>269</v>
      </c>
      <c r="B304" s="107">
        <v>462200</v>
      </c>
      <c r="C304" s="108" t="s">
        <v>97</v>
      </c>
      <c r="D304" s="179"/>
      <c r="E304" s="178"/>
      <c r="F304" s="179"/>
      <c r="G304" s="178"/>
      <c r="H304" s="177"/>
      <c r="I304" s="176"/>
      <c r="J304" s="179"/>
      <c r="K304" s="178"/>
      <c r="L304" s="179"/>
      <c r="M304" s="178"/>
      <c r="N304" s="113">
        <f t="shared" si="79"/>
        <v>0</v>
      </c>
      <c r="O304" s="91">
        <f t="shared" si="79"/>
        <v>0</v>
      </c>
    </row>
    <row r="305" spans="1:15" ht="25.5">
      <c r="A305" s="103">
        <f t="shared" si="90"/>
        <v>270</v>
      </c>
      <c r="B305" s="104">
        <v>463000</v>
      </c>
      <c r="C305" s="105" t="s">
        <v>201</v>
      </c>
      <c r="D305" s="96">
        <f>SUM(D306:D307)</f>
        <v>0</v>
      </c>
      <c r="E305" s="87">
        <f aca="true" t="shared" si="92" ref="E305:M305">SUM(E306:E307)</f>
        <v>0</v>
      </c>
      <c r="F305" s="96">
        <f t="shared" si="92"/>
        <v>0</v>
      </c>
      <c r="G305" s="87">
        <f t="shared" si="92"/>
        <v>0</v>
      </c>
      <c r="H305" s="86">
        <f t="shared" si="92"/>
        <v>0</v>
      </c>
      <c r="I305" s="87">
        <f t="shared" si="92"/>
        <v>0</v>
      </c>
      <c r="J305" s="96">
        <f t="shared" si="92"/>
        <v>0</v>
      </c>
      <c r="K305" s="87">
        <f t="shared" si="92"/>
        <v>0</v>
      </c>
      <c r="L305" s="96">
        <f t="shared" si="92"/>
        <v>0</v>
      </c>
      <c r="M305" s="87">
        <f t="shared" si="92"/>
        <v>0</v>
      </c>
      <c r="N305" s="96">
        <f t="shared" si="79"/>
        <v>0</v>
      </c>
      <c r="O305" s="87">
        <f t="shared" si="79"/>
        <v>0</v>
      </c>
    </row>
    <row r="306" spans="1:15" ht="25.5">
      <c r="A306" s="106">
        <f t="shared" si="90"/>
        <v>271</v>
      </c>
      <c r="B306" s="107">
        <v>463100</v>
      </c>
      <c r="C306" s="108" t="s">
        <v>517</v>
      </c>
      <c r="D306" s="179"/>
      <c r="E306" s="178"/>
      <c r="F306" s="179"/>
      <c r="G306" s="178"/>
      <c r="H306" s="177"/>
      <c r="I306" s="176"/>
      <c r="J306" s="179"/>
      <c r="K306" s="178"/>
      <c r="L306" s="179"/>
      <c r="M306" s="178"/>
      <c r="N306" s="113">
        <f t="shared" si="79"/>
        <v>0</v>
      </c>
      <c r="O306" s="91">
        <f t="shared" si="79"/>
        <v>0</v>
      </c>
    </row>
    <row r="307" spans="1:15" ht="25.5">
      <c r="A307" s="106">
        <f t="shared" si="90"/>
        <v>272</v>
      </c>
      <c r="B307" s="107">
        <v>463200</v>
      </c>
      <c r="C307" s="108" t="s">
        <v>518</v>
      </c>
      <c r="D307" s="179"/>
      <c r="E307" s="178"/>
      <c r="F307" s="179"/>
      <c r="G307" s="178"/>
      <c r="H307" s="177"/>
      <c r="I307" s="176"/>
      <c r="J307" s="179"/>
      <c r="K307" s="178"/>
      <c r="L307" s="179"/>
      <c r="M307" s="178"/>
      <c r="N307" s="113">
        <f t="shared" si="79"/>
        <v>0</v>
      </c>
      <c r="O307" s="91">
        <f t="shared" si="79"/>
        <v>0</v>
      </c>
    </row>
    <row r="308" spans="1:15" ht="38.25">
      <c r="A308" s="103">
        <f t="shared" si="90"/>
        <v>273</v>
      </c>
      <c r="B308" s="104">
        <v>464000</v>
      </c>
      <c r="C308" s="105" t="s">
        <v>202</v>
      </c>
      <c r="D308" s="119">
        <f aca="true" t="shared" si="93" ref="D308:M308">SUM(D309:D310)</f>
        <v>0</v>
      </c>
      <c r="E308" s="120">
        <f t="shared" si="93"/>
        <v>0</v>
      </c>
      <c r="F308" s="119">
        <f t="shared" si="93"/>
        <v>0</v>
      </c>
      <c r="G308" s="120">
        <f t="shared" si="93"/>
        <v>0</v>
      </c>
      <c r="H308" s="121">
        <f t="shared" si="93"/>
        <v>0</v>
      </c>
      <c r="I308" s="120">
        <f t="shared" si="93"/>
        <v>0</v>
      </c>
      <c r="J308" s="119">
        <f t="shared" si="93"/>
        <v>0</v>
      </c>
      <c r="K308" s="120">
        <f t="shared" si="93"/>
        <v>0</v>
      </c>
      <c r="L308" s="119">
        <f t="shared" si="93"/>
        <v>0</v>
      </c>
      <c r="M308" s="120">
        <f t="shared" si="93"/>
        <v>0</v>
      </c>
      <c r="N308" s="119">
        <f t="shared" si="79"/>
        <v>0</v>
      </c>
      <c r="O308" s="120">
        <f t="shared" si="79"/>
        <v>0</v>
      </c>
    </row>
    <row r="309" spans="1:15" ht="25.5">
      <c r="A309" s="106">
        <f t="shared" si="90"/>
        <v>274</v>
      </c>
      <c r="B309" s="107">
        <v>464100</v>
      </c>
      <c r="C309" s="108" t="s">
        <v>291</v>
      </c>
      <c r="D309" s="179"/>
      <c r="E309" s="178"/>
      <c r="F309" s="179"/>
      <c r="G309" s="178"/>
      <c r="H309" s="177"/>
      <c r="I309" s="176"/>
      <c r="J309" s="179"/>
      <c r="K309" s="178"/>
      <c r="L309" s="179"/>
      <c r="M309" s="178"/>
      <c r="N309" s="113">
        <f t="shared" si="79"/>
        <v>0</v>
      </c>
      <c r="O309" s="91">
        <f t="shared" si="79"/>
        <v>0</v>
      </c>
    </row>
    <row r="310" spans="1:15" ht="38.25">
      <c r="A310" s="106">
        <f t="shared" si="90"/>
        <v>275</v>
      </c>
      <c r="B310" s="107">
        <v>464200</v>
      </c>
      <c r="C310" s="108" t="s">
        <v>292</v>
      </c>
      <c r="D310" s="179"/>
      <c r="E310" s="178"/>
      <c r="F310" s="179"/>
      <c r="G310" s="178"/>
      <c r="H310" s="177"/>
      <c r="I310" s="176"/>
      <c r="J310" s="179"/>
      <c r="K310" s="178"/>
      <c r="L310" s="179"/>
      <c r="M310" s="178"/>
      <c r="N310" s="113">
        <f t="shared" si="79"/>
        <v>0</v>
      </c>
      <c r="O310" s="91">
        <f t="shared" si="79"/>
        <v>0</v>
      </c>
    </row>
    <row r="311" spans="1:15" ht="25.5">
      <c r="A311" s="103">
        <f t="shared" si="90"/>
        <v>276</v>
      </c>
      <c r="B311" s="104">
        <v>465000</v>
      </c>
      <c r="C311" s="105" t="s">
        <v>203</v>
      </c>
      <c r="D311" s="119">
        <f aca="true" t="shared" si="94" ref="D311:M311">SUM(D312:D313)</f>
        <v>0</v>
      </c>
      <c r="E311" s="120">
        <f t="shared" si="94"/>
        <v>0</v>
      </c>
      <c r="F311" s="119">
        <f t="shared" si="94"/>
        <v>0</v>
      </c>
      <c r="G311" s="120">
        <f t="shared" si="94"/>
        <v>0</v>
      </c>
      <c r="H311" s="121">
        <f t="shared" si="94"/>
        <v>0</v>
      </c>
      <c r="I311" s="120">
        <f t="shared" si="94"/>
        <v>0</v>
      </c>
      <c r="J311" s="119">
        <f t="shared" si="94"/>
        <v>0</v>
      </c>
      <c r="K311" s="120">
        <f t="shared" si="94"/>
        <v>0</v>
      </c>
      <c r="L311" s="119">
        <f t="shared" si="94"/>
        <v>0</v>
      </c>
      <c r="M311" s="120">
        <f t="shared" si="94"/>
        <v>0</v>
      </c>
      <c r="N311" s="119">
        <f t="shared" si="79"/>
        <v>0</v>
      </c>
      <c r="O311" s="120">
        <f t="shared" si="79"/>
        <v>0</v>
      </c>
    </row>
    <row r="312" spans="1:15" ht="25.5">
      <c r="A312" s="106">
        <f t="shared" si="90"/>
        <v>277</v>
      </c>
      <c r="B312" s="107">
        <v>465100</v>
      </c>
      <c r="C312" s="108" t="s">
        <v>98</v>
      </c>
      <c r="D312" s="179"/>
      <c r="E312" s="178"/>
      <c r="F312" s="179"/>
      <c r="G312" s="178"/>
      <c r="H312" s="177"/>
      <c r="I312" s="176"/>
      <c r="J312" s="179"/>
      <c r="K312" s="178"/>
      <c r="L312" s="179"/>
      <c r="M312" s="178"/>
      <c r="N312" s="113">
        <f t="shared" si="79"/>
        <v>0</v>
      </c>
      <c r="O312" s="91">
        <f t="shared" si="79"/>
        <v>0</v>
      </c>
    </row>
    <row r="313" spans="1:15" ht="25.5">
      <c r="A313" s="106">
        <f t="shared" si="90"/>
        <v>278</v>
      </c>
      <c r="B313" s="107">
        <v>465200</v>
      </c>
      <c r="C313" s="108" t="s">
        <v>99</v>
      </c>
      <c r="D313" s="179"/>
      <c r="E313" s="178"/>
      <c r="F313" s="179"/>
      <c r="G313" s="178"/>
      <c r="H313" s="177"/>
      <c r="I313" s="176"/>
      <c r="J313" s="179"/>
      <c r="K313" s="178"/>
      <c r="L313" s="179"/>
      <c r="M313" s="178"/>
      <c r="N313" s="113">
        <f t="shared" si="79"/>
        <v>0</v>
      </c>
      <c r="O313" s="91">
        <f t="shared" si="79"/>
        <v>0</v>
      </c>
    </row>
    <row r="314" spans="1:15" ht="25.5">
      <c r="A314" s="103">
        <f t="shared" si="90"/>
        <v>279</v>
      </c>
      <c r="B314" s="104">
        <v>470000</v>
      </c>
      <c r="C314" s="105" t="s">
        <v>204</v>
      </c>
      <c r="D314" s="96">
        <f aca="true" t="shared" si="95" ref="D314:M314">D315+D319</f>
        <v>0</v>
      </c>
      <c r="E314" s="87">
        <f t="shared" si="95"/>
        <v>0</v>
      </c>
      <c r="F314" s="96">
        <f t="shared" si="95"/>
        <v>0</v>
      </c>
      <c r="G314" s="87">
        <f t="shared" si="95"/>
        <v>0</v>
      </c>
      <c r="H314" s="86">
        <f t="shared" si="95"/>
        <v>0</v>
      </c>
      <c r="I314" s="87">
        <f t="shared" si="95"/>
        <v>0</v>
      </c>
      <c r="J314" s="96">
        <f t="shared" si="95"/>
        <v>0</v>
      </c>
      <c r="K314" s="87">
        <f t="shared" si="95"/>
        <v>0</v>
      </c>
      <c r="L314" s="96">
        <f t="shared" si="95"/>
        <v>0</v>
      </c>
      <c r="M314" s="87">
        <f t="shared" si="95"/>
        <v>0</v>
      </c>
      <c r="N314" s="96">
        <f t="shared" si="79"/>
        <v>0</v>
      </c>
      <c r="O314" s="87">
        <f t="shared" si="79"/>
        <v>0</v>
      </c>
    </row>
    <row r="315" spans="1:15" ht="51">
      <c r="A315" s="103">
        <f t="shared" si="90"/>
        <v>280</v>
      </c>
      <c r="B315" s="104">
        <v>471000</v>
      </c>
      <c r="C315" s="105" t="s">
        <v>454</v>
      </c>
      <c r="D315" s="96">
        <f aca="true" t="shared" si="96" ref="D315:M315">SUM(D316:D318)</f>
        <v>0</v>
      </c>
      <c r="E315" s="87">
        <f t="shared" si="96"/>
        <v>0</v>
      </c>
      <c r="F315" s="96">
        <f t="shared" si="96"/>
        <v>0</v>
      </c>
      <c r="G315" s="87">
        <f t="shared" si="96"/>
        <v>0</v>
      </c>
      <c r="H315" s="86">
        <f t="shared" si="96"/>
        <v>0</v>
      </c>
      <c r="I315" s="87">
        <f t="shared" si="96"/>
        <v>0</v>
      </c>
      <c r="J315" s="96">
        <f t="shared" si="96"/>
        <v>0</v>
      </c>
      <c r="K315" s="87">
        <f t="shared" si="96"/>
        <v>0</v>
      </c>
      <c r="L315" s="96">
        <f t="shared" si="96"/>
        <v>0</v>
      </c>
      <c r="M315" s="87">
        <f t="shared" si="96"/>
        <v>0</v>
      </c>
      <c r="N315" s="96">
        <f t="shared" si="79"/>
        <v>0</v>
      </c>
      <c r="O315" s="87">
        <f t="shared" si="79"/>
        <v>0</v>
      </c>
    </row>
    <row r="316" spans="1:15" ht="38.25">
      <c r="A316" s="106">
        <f t="shared" si="90"/>
        <v>281</v>
      </c>
      <c r="B316" s="107">
        <v>471100</v>
      </c>
      <c r="C316" s="108" t="s">
        <v>100</v>
      </c>
      <c r="D316" s="179"/>
      <c r="E316" s="178"/>
      <c r="F316" s="179"/>
      <c r="G316" s="178"/>
      <c r="H316" s="177"/>
      <c r="I316" s="176"/>
      <c r="J316" s="179"/>
      <c r="K316" s="178"/>
      <c r="L316" s="179"/>
      <c r="M316" s="178"/>
      <c r="N316" s="113">
        <f t="shared" si="79"/>
        <v>0</v>
      </c>
      <c r="O316" s="91">
        <f t="shared" si="79"/>
        <v>0</v>
      </c>
    </row>
    <row r="317" spans="1:15" ht="38.25">
      <c r="A317" s="106">
        <f t="shared" si="90"/>
        <v>282</v>
      </c>
      <c r="B317" s="107">
        <v>471200</v>
      </c>
      <c r="C317" s="108" t="s">
        <v>101</v>
      </c>
      <c r="D317" s="179"/>
      <c r="E317" s="178"/>
      <c r="F317" s="179"/>
      <c r="G317" s="178"/>
      <c r="H317" s="177"/>
      <c r="I317" s="176"/>
      <c r="J317" s="179"/>
      <c r="K317" s="178"/>
      <c r="L317" s="179"/>
      <c r="M317" s="178"/>
      <c r="N317" s="113">
        <f t="shared" si="79"/>
        <v>0</v>
      </c>
      <c r="O317" s="91">
        <f t="shared" si="79"/>
        <v>0</v>
      </c>
    </row>
    <row r="318" spans="1:15" ht="51">
      <c r="A318" s="122">
        <f t="shared" si="90"/>
        <v>283</v>
      </c>
      <c r="B318" s="123">
        <v>471900</v>
      </c>
      <c r="C318" s="124" t="s">
        <v>293</v>
      </c>
      <c r="D318" s="179"/>
      <c r="E318" s="178"/>
      <c r="F318" s="179"/>
      <c r="G318" s="178"/>
      <c r="H318" s="177"/>
      <c r="I318" s="176"/>
      <c r="J318" s="179"/>
      <c r="K318" s="178"/>
      <c r="L318" s="179"/>
      <c r="M318" s="178"/>
      <c r="N318" s="140">
        <f t="shared" si="79"/>
        <v>0</v>
      </c>
      <c r="O318" s="125">
        <f t="shared" si="79"/>
        <v>0</v>
      </c>
    </row>
    <row r="319" spans="1:15" ht="25.5">
      <c r="A319" s="103">
        <f t="shared" si="90"/>
        <v>284</v>
      </c>
      <c r="B319" s="104">
        <v>472000</v>
      </c>
      <c r="C319" s="105" t="s">
        <v>455</v>
      </c>
      <c r="D319" s="96">
        <f aca="true" t="shared" si="97" ref="D319:M319">SUM(D320:D328)</f>
        <v>0</v>
      </c>
      <c r="E319" s="87">
        <f t="shared" si="97"/>
        <v>0</v>
      </c>
      <c r="F319" s="96">
        <f t="shared" si="97"/>
        <v>0</v>
      </c>
      <c r="G319" s="87">
        <f t="shared" si="97"/>
        <v>0</v>
      </c>
      <c r="H319" s="86">
        <f t="shared" si="97"/>
        <v>0</v>
      </c>
      <c r="I319" s="87">
        <f t="shared" si="97"/>
        <v>0</v>
      </c>
      <c r="J319" s="96">
        <f t="shared" si="97"/>
        <v>0</v>
      </c>
      <c r="K319" s="87">
        <f t="shared" si="97"/>
        <v>0</v>
      </c>
      <c r="L319" s="96">
        <f t="shared" si="97"/>
        <v>0</v>
      </c>
      <c r="M319" s="87">
        <f t="shared" si="97"/>
        <v>0</v>
      </c>
      <c r="N319" s="96">
        <f t="shared" si="79"/>
        <v>0</v>
      </c>
      <c r="O319" s="87">
        <f t="shared" si="79"/>
        <v>0</v>
      </c>
    </row>
    <row r="320" spans="1:15" ht="25.5">
      <c r="A320" s="106">
        <f t="shared" si="90"/>
        <v>285</v>
      </c>
      <c r="B320" s="107">
        <v>472100</v>
      </c>
      <c r="C320" s="108" t="s">
        <v>222</v>
      </c>
      <c r="D320" s="179"/>
      <c r="E320" s="178"/>
      <c r="F320" s="179"/>
      <c r="G320" s="178"/>
      <c r="H320" s="177"/>
      <c r="I320" s="176"/>
      <c r="J320" s="179"/>
      <c r="K320" s="178"/>
      <c r="L320" s="179"/>
      <c r="M320" s="178"/>
      <c r="N320" s="113">
        <f t="shared" si="79"/>
        <v>0</v>
      </c>
      <c r="O320" s="91">
        <f t="shared" si="79"/>
        <v>0</v>
      </c>
    </row>
    <row r="321" spans="1:15" ht="25.5">
      <c r="A321" s="106">
        <f t="shared" si="90"/>
        <v>286</v>
      </c>
      <c r="B321" s="107">
        <v>472200</v>
      </c>
      <c r="C321" s="108" t="s">
        <v>32</v>
      </c>
      <c r="D321" s="179"/>
      <c r="E321" s="178"/>
      <c r="F321" s="179"/>
      <c r="G321" s="178"/>
      <c r="H321" s="177"/>
      <c r="I321" s="176"/>
      <c r="J321" s="179"/>
      <c r="K321" s="178"/>
      <c r="L321" s="179"/>
      <c r="M321" s="178"/>
      <c r="N321" s="113">
        <f t="shared" si="79"/>
        <v>0</v>
      </c>
      <c r="O321" s="91">
        <f t="shared" si="79"/>
        <v>0</v>
      </c>
    </row>
    <row r="322" spans="1:15" ht="25.5">
      <c r="A322" s="106">
        <f t="shared" si="90"/>
        <v>287</v>
      </c>
      <c r="B322" s="107">
        <v>472300</v>
      </c>
      <c r="C322" s="108" t="s">
        <v>33</v>
      </c>
      <c r="D322" s="179"/>
      <c r="E322" s="178"/>
      <c r="F322" s="179"/>
      <c r="G322" s="178"/>
      <c r="H322" s="177"/>
      <c r="I322" s="176"/>
      <c r="J322" s="179"/>
      <c r="K322" s="178"/>
      <c r="L322" s="179"/>
      <c r="M322" s="178"/>
      <c r="N322" s="113">
        <f t="shared" si="79"/>
        <v>0</v>
      </c>
      <c r="O322" s="91">
        <f t="shared" si="79"/>
        <v>0</v>
      </c>
    </row>
    <row r="323" spans="1:15" ht="25.5">
      <c r="A323" s="106">
        <f t="shared" si="90"/>
        <v>288</v>
      </c>
      <c r="B323" s="107">
        <v>472400</v>
      </c>
      <c r="C323" s="108" t="s">
        <v>371</v>
      </c>
      <c r="D323" s="179"/>
      <c r="E323" s="178"/>
      <c r="F323" s="179"/>
      <c r="G323" s="178"/>
      <c r="H323" s="177"/>
      <c r="I323" s="176"/>
      <c r="J323" s="179"/>
      <c r="K323" s="178"/>
      <c r="L323" s="179"/>
      <c r="M323" s="178"/>
      <c r="N323" s="113">
        <f t="shared" si="79"/>
        <v>0</v>
      </c>
      <c r="O323" s="91">
        <f t="shared" si="79"/>
        <v>0</v>
      </c>
    </row>
    <row r="324" spans="1:15" ht="25.5">
      <c r="A324" s="106">
        <f t="shared" si="90"/>
        <v>289</v>
      </c>
      <c r="B324" s="107">
        <v>472500</v>
      </c>
      <c r="C324" s="108" t="s">
        <v>372</v>
      </c>
      <c r="D324" s="179"/>
      <c r="E324" s="178"/>
      <c r="F324" s="179"/>
      <c r="G324" s="178"/>
      <c r="H324" s="177"/>
      <c r="I324" s="176"/>
      <c r="J324" s="179"/>
      <c r="K324" s="178"/>
      <c r="L324" s="179"/>
      <c r="M324" s="178"/>
      <c r="N324" s="113">
        <f t="shared" si="79"/>
        <v>0</v>
      </c>
      <c r="O324" s="91">
        <f t="shared" si="79"/>
        <v>0</v>
      </c>
    </row>
    <row r="325" spans="1:15" ht="15">
      <c r="A325" s="106">
        <f t="shared" si="90"/>
        <v>290</v>
      </c>
      <c r="B325" s="107">
        <v>472600</v>
      </c>
      <c r="C325" s="108" t="s">
        <v>373</v>
      </c>
      <c r="D325" s="179"/>
      <c r="E325" s="178"/>
      <c r="F325" s="179"/>
      <c r="G325" s="178"/>
      <c r="H325" s="177"/>
      <c r="I325" s="176"/>
      <c r="J325" s="179"/>
      <c r="K325" s="178"/>
      <c r="L325" s="179"/>
      <c r="M325" s="178"/>
      <c r="N325" s="113">
        <f t="shared" si="79"/>
        <v>0</v>
      </c>
      <c r="O325" s="91">
        <f t="shared" si="79"/>
        <v>0</v>
      </c>
    </row>
    <row r="326" spans="1:15" ht="25.5">
      <c r="A326" s="106">
        <f t="shared" si="90"/>
        <v>291</v>
      </c>
      <c r="B326" s="107">
        <v>472700</v>
      </c>
      <c r="C326" s="108" t="s">
        <v>374</v>
      </c>
      <c r="D326" s="179"/>
      <c r="E326" s="178"/>
      <c r="F326" s="179"/>
      <c r="G326" s="178"/>
      <c r="H326" s="177"/>
      <c r="I326" s="176"/>
      <c r="J326" s="179"/>
      <c r="K326" s="178"/>
      <c r="L326" s="179"/>
      <c r="M326" s="178"/>
      <c r="N326" s="113">
        <f t="shared" si="79"/>
        <v>0</v>
      </c>
      <c r="O326" s="91">
        <f t="shared" si="79"/>
        <v>0</v>
      </c>
    </row>
    <row r="327" spans="1:15" ht="25.5">
      <c r="A327" s="106">
        <f t="shared" si="90"/>
        <v>292</v>
      </c>
      <c r="B327" s="107">
        <v>472800</v>
      </c>
      <c r="C327" s="108" t="s">
        <v>375</v>
      </c>
      <c r="D327" s="179"/>
      <c r="E327" s="178"/>
      <c r="F327" s="179"/>
      <c r="G327" s="178"/>
      <c r="H327" s="177"/>
      <c r="I327" s="176"/>
      <c r="J327" s="179"/>
      <c r="K327" s="178"/>
      <c r="L327" s="179"/>
      <c r="M327" s="178"/>
      <c r="N327" s="113">
        <f aca="true" t="shared" si="98" ref="N327:O390">SUM(H327,J327,L327)</f>
        <v>0</v>
      </c>
      <c r="O327" s="91">
        <f t="shared" si="98"/>
        <v>0</v>
      </c>
    </row>
    <row r="328" spans="1:15" ht="15">
      <c r="A328" s="106">
        <f t="shared" si="90"/>
        <v>293</v>
      </c>
      <c r="B328" s="107">
        <v>472900</v>
      </c>
      <c r="C328" s="108" t="s">
        <v>376</v>
      </c>
      <c r="D328" s="179"/>
      <c r="E328" s="178"/>
      <c r="F328" s="179"/>
      <c r="G328" s="178"/>
      <c r="H328" s="177"/>
      <c r="I328" s="176"/>
      <c r="J328" s="179"/>
      <c r="K328" s="178"/>
      <c r="L328" s="179"/>
      <c r="M328" s="178"/>
      <c r="N328" s="113">
        <f t="shared" si="98"/>
        <v>0</v>
      </c>
      <c r="O328" s="91">
        <f t="shared" si="98"/>
        <v>0</v>
      </c>
    </row>
    <row r="329" spans="1:15" ht="25.5">
      <c r="A329" s="103">
        <f t="shared" si="90"/>
        <v>294</v>
      </c>
      <c r="B329" s="104">
        <v>480000</v>
      </c>
      <c r="C329" s="105" t="s">
        <v>456</v>
      </c>
      <c r="D329" s="96">
        <f>D330+D333+D337+D339+D342+D344</f>
        <v>187340</v>
      </c>
      <c r="E329" s="87">
        <f aca="true" t="shared" si="99" ref="E329:M329">E330+E333+E337+E339+E342+E344</f>
        <v>13794</v>
      </c>
      <c r="F329" s="96">
        <f t="shared" si="99"/>
        <v>65000</v>
      </c>
      <c r="G329" s="87">
        <f t="shared" si="99"/>
        <v>250000</v>
      </c>
      <c r="H329" s="86">
        <f t="shared" si="99"/>
        <v>90000</v>
      </c>
      <c r="I329" s="87">
        <f t="shared" si="99"/>
        <v>6600000</v>
      </c>
      <c r="J329" s="96">
        <f t="shared" si="99"/>
        <v>200000</v>
      </c>
      <c r="K329" s="87">
        <f t="shared" si="99"/>
        <v>6600000</v>
      </c>
      <c r="L329" s="96">
        <f t="shared" si="99"/>
        <v>200000</v>
      </c>
      <c r="M329" s="87">
        <f t="shared" si="99"/>
        <v>6600000</v>
      </c>
      <c r="N329" s="96">
        <f t="shared" si="98"/>
        <v>490000</v>
      </c>
      <c r="O329" s="87">
        <f t="shared" si="98"/>
        <v>19800000</v>
      </c>
    </row>
    <row r="330" spans="1:15" ht="25.5">
      <c r="A330" s="103">
        <f t="shared" si="90"/>
        <v>295</v>
      </c>
      <c r="B330" s="104">
        <v>481000</v>
      </c>
      <c r="C330" s="105" t="s">
        <v>457</v>
      </c>
      <c r="D330" s="96">
        <f aca="true" t="shared" si="100" ref="D330:M330">SUM(D331:D332)</f>
        <v>0</v>
      </c>
      <c r="E330" s="87">
        <f t="shared" si="100"/>
        <v>5200</v>
      </c>
      <c r="F330" s="96">
        <f t="shared" si="100"/>
        <v>0</v>
      </c>
      <c r="G330" s="87">
        <f t="shared" si="100"/>
        <v>0</v>
      </c>
      <c r="H330" s="86">
        <f t="shared" si="100"/>
        <v>0</v>
      </c>
      <c r="I330" s="87">
        <f t="shared" si="100"/>
        <v>50000</v>
      </c>
      <c r="J330" s="96">
        <f t="shared" si="100"/>
        <v>0</v>
      </c>
      <c r="K330" s="87">
        <f t="shared" si="100"/>
        <v>50000</v>
      </c>
      <c r="L330" s="96">
        <f t="shared" si="100"/>
        <v>0</v>
      </c>
      <c r="M330" s="87">
        <f t="shared" si="100"/>
        <v>50000</v>
      </c>
      <c r="N330" s="96">
        <f t="shared" si="98"/>
        <v>0</v>
      </c>
      <c r="O330" s="87">
        <f t="shared" si="98"/>
        <v>150000</v>
      </c>
    </row>
    <row r="331" spans="1:15" ht="38.25">
      <c r="A331" s="106">
        <f t="shared" si="90"/>
        <v>296</v>
      </c>
      <c r="B331" s="107">
        <v>481100</v>
      </c>
      <c r="C331" s="108" t="s">
        <v>377</v>
      </c>
      <c r="D331" s="179"/>
      <c r="E331" s="178">
        <v>5200</v>
      </c>
      <c r="F331" s="179"/>
      <c r="G331" s="178"/>
      <c r="H331" s="177"/>
      <c r="I331" s="176"/>
      <c r="J331" s="179"/>
      <c r="K331" s="178"/>
      <c r="L331" s="179"/>
      <c r="M331" s="178"/>
      <c r="N331" s="113">
        <f t="shared" si="98"/>
        <v>0</v>
      </c>
      <c r="O331" s="91">
        <f t="shared" si="98"/>
        <v>0</v>
      </c>
    </row>
    <row r="332" spans="1:15" ht="25.5">
      <c r="A332" s="106">
        <f t="shared" si="90"/>
        <v>297</v>
      </c>
      <c r="B332" s="107">
        <v>481900</v>
      </c>
      <c r="C332" s="108" t="s">
        <v>34</v>
      </c>
      <c r="D332" s="179"/>
      <c r="E332" s="178"/>
      <c r="F332" s="179"/>
      <c r="G332" s="178"/>
      <c r="H332" s="177"/>
      <c r="I332" s="176">
        <v>50000</v>
      </c>
      <c r="J332" s="179"/>
      <c r="K332" s="178">
        <v>50000</v>
      </c>
      <c r="L332" s="179"/>
      <c r="M332" s="178">
        <v>50000</v>
      </c>
      <c r="N332" s="113">
        <f t="shared" si="98"/>
        <v>0</v>
      </c>
      <c r="O332" s="91">
        <f t="shared" si="98"/>
        <v>150000</v>
      </c>
    </row>
    <row r="333" spans="1:15" ht="25.5">
      <c r="A333" s="103">
        <f t="shared" si="90"/>
        <v>298</v>
      </c>
      <c r="B333" s="104">
        <v>482000</v>
      </c>
      <c r="C333" s="105" t="s">
        <v>458</v>
      </c>
      <c r="D333" s="96">
        <f>SUM(D334:D336)</f>
        <v>3250</v>
      </c>
      <c r="E333" s="87">
        <f aca="true" t="shared" si="101" ref="E333:M333">SUM(E334:E336)</f>
        <v>8594</v>
      </c>
      <c r="F333" s="96">
        <f t="shared" si="101"/>
        <v>15000</v>
      </c>
      <c r="G333" s="87">
        <f t="shared" si="101"/>
        <v>200000</v>
      </c>
      <c r="H333" s="86">
        <f t="shared" si="101"/>
        <v>40000</v>
      </c>
      <c r="I333" s="87">
        <f t="shared" si="101"/>
        <v>400000</v>
      </c>
      <c r="J333" s="96">
        <f t="shared" si="101"/>
        <v>100000</v>
      </c>
      <c r="K333" s="87">
        <f t="shared" si="101"/>
        <v>400000</v>
      </c>
      <c r="L333" s="96">
        <f t="shared" si="101"/>
        <v>100000</v>
      </c>
      <c r="M333" s="87">
        <f t="shared" si="101"/>
        <v>400000</v>
      </c>
      <c r="N333" s="96">
        <f t="shared" si="98"/>
        <v>240000</v>
      </c>
      <c r="O333" s="87">
        <f t="shared" si="98"/>
        <v>1200000</v>
      </c>
    </row>
    <row r="334" spans="1:15" ht="15">
      <c r="A334" s="106">
        <f t="shared" si="90"/>
        <v>299</v>
      </c>
      <c r="B334" s="107">
        <v>482100</v>
      </c>
      <c r="C334" s="108" t="s">
        <v>35</v>
      </c>
      <c r="D334" s="179">
        <v>960</v>
      </c>
      <c r="E334" s="178">
        <v>5684</v>
      </c>
      <c r="F334" s="228">
        <v>5000</v>
      </c>
      <c r="G334" s="229">
        <v>100000</v>
      </c>
      <c r="H334" s="177">
        <v>20000</v>
      </c>
      <c r="I334" s="176">
        <v>200000</v>
      </c>
      <c r="J334" s="179">
        <v>50000</v>
      </c>
      <c r="K334" s="178">
        <v>200000</v>
      </c>
      <c r="L334" s="179">
        <v>50000</v>
      </c>
      <c r="M334" s="178">
        <v>200000</v>
      </c>
      <c r="N334" s="113">
        <f t="shared" si="98"/>
        <v>120000</v>
      </c>
      <c r="O334" s="91">
        <f t="shared" si="98"/>
        <v>600000</v>
      </c>
    </row>
    <row r="335" spans="1:15" ht="15">
      <c r="A335" s="106">
        <f t="shared" si="90"/>
        <v>300</v>
      </c>
      <c r="B335" s="107">
        <v>482200</v>
      </c>
      <c r="C335" s="108" t="s">
        <v>36</v>
      </c>
      <c r="D335" s="179">
        <v>2290</v>
      </c>
      <c r="E335" s="178">
        <v>2910</v>
      </c>
      <c r="F335" s="228">
        <v>10000</v>
      </c>
      <c r="G335" s="229">
        <v>100000</v>
      </c>
      <c r="H335" s="177">
        <v>20000</v>
      </c>
      <c r="I335" s="176">
        <v>200000</v>
      </c>
      <c r="J335" s="179">
        <v>50000</v>
      </c>
      <c r="K335" s="178">
        <v>200000</v>
      </c>
      <c r="L335" s="179">
        <v>50000</v>
      </c>
      <c r="M335" s="178">
        <v>200000</v>
      </c>
      <c r="N335" s="113">
        <f t="shared" si="98"/>
        <v>120000</v>
      </c>
      <c r="O335" s="91">
        <f t="shared" si="98"/>
        <v>600000</v>
      </c>
    </row>
    <row r="336" spans="1:15" ht="15">
      <c r="A336" s="106">
        <f t="shared" si="90"/>
        <v>301</v>
      </c>
      <c r="B336" s="107">
        <v>482300</v>
      </c>
      <c r="C336" s="108" t="s">
        <v>37</v>
      </c>
      <c r="D336" s="179"/>
      <c r="E336" s="178"/>
      <c r="F336" s="179"/>
      <c r="G336" s="178"/>
      <c r="H336" s="177"/>
      <c r="I336" s="176"/>
      <c r="J336" s="179"/>
      <c r="K336" s="178"/>
      <c r="L336" s="179"/>
      <c r="M336" s="178"/>
      <c r="N336" s="113">
        <f t="shared" si="98"/>
        <v>0</v>
      </c>
      <c r="O336" s="91">
        <f t="shared" si="98"/>
        <v>0</v>
      </c>
    </row>
    <row r="337" spans="1:15" ht="25.5">
      <c r="A337" s="103">
        <f t="shared" si="90"/>
        <v>302</v>
      </c>
      <c r="B337" s="104">
        <v>483000</v>
      </c>
      <c r="C337" s="105" t="s">
        <v>459</v>
      </c>
      <c r="D337" s="96">
        <f aca="true" t="shared" si="102" ref="D337:M337">D338</f>
        <v>184090</v>
      </c>
      <c r="E337" s="87">
        <f t="shared" si="102"/>
        <v>0</v>
      </c>
      <c r="F337" s="96">
        <f t="shared" si="102"/>
        <v>50000</v>
      </c>
      <c r="G337" s="87">
        <f t="shared" si="102"/>
        <v>50000</v>
      </c>
      <c r="H337" s="86">
        <f t="shared" si="102"/>
        <v>50000</v>
      </c>
      <c r="I337" s="87">
        <f t="shared" si="102"/>
        <v>6000000</v>
      </c>
      <c r="J337" s="96">
        <f t="shared" si="102"/>
        <v>100000</v>
      </c>
      <c r="K337" s="87">
        <f t="shared" si="102"/>
        <v>6000000</v>
      </c>
      <c r="L337" s="96">
        <f t="shared" si="102"/>
        <v>100000</v>
      </c>
      <c r="M337" s="87">
        <f t="shared" si="102"/>
        <v>6000000</v>
      </c>
      <c r="N337" s="96">
        <f t="shared" si="98"/>
        <v>250000</v>
      </c>
      <c r="O337" s="87">
        <f t="shared" si="98"/>
        <v>18000000</v>
      </c>
    </row>
    <row r="338" spans="1:15" ht="25.5">
      <c r="A338" s="106">
        <f t="shared" si="90"/>
        <v>303</v>
      </c>
      <c r="B338" s="107">
        <v>483100</v>
      </c>
      <c r="C338" s="108" t="s">
        <v>46</v>
      </c>
      <c r="D338" s="179">
        <v>184090</v>
      </c>
      <c r="E338" s="178"/>
      <c r="F338" s="228">
        <v>50000</v>
      </c>
      <c r="G338" s="229">
        <v>50000</v>
      </c>
      <c r="H338" s="177">
        <v>50000</v>
      </c>
      <c r="I338" s="176">
        <v>6000000</v>
      </c>
      <c r="J338" s="179">
        <v>100000</v>
      </c>
      <c r="K338" s="178">
        <v>6000000</v>
      </c>
      <c r="L338" s="179">
        <v>100000</v>
      </c>
      <c r="M338" s="178">
        <v>6000000</v>
      </c>
      <c r="N338" s="113">
        <f t="shared" si="98"/>
        <v>250000</v>
      </c>
      <c r="O338" s="91">
        <f t="shared" si="98"/>
        <v>18000000</v>
      </c>
    </row>
    <row r="339" spans="1:15" ht="63.75">
      <c r="A339" s="103">
        <f t="shared" si="90"/>
        <v>304</v>
      </c>
      <c r="B339" s="104">
        <v>484000</v>
      </c>
      <c r="C339" s="105" t="s">
        <v>460</v>
      </c>
      <c r="D339" s="96">
        <f aca="true" t="shared" si="103" ref="D339:M339">SUM(D340:D341)</f>
        <v>0</v>
      </c>
      <c r="E339" s="87">
        <f t="shared" si="103"/>
        <v>0</v>
      </c>
      <c r="F339" s="96">
        <f t="shared" si="103"/>
        <v>0</v>
      </c>
      <c r="G339" s="87">
        <f t="shared" si="103"/>
        <v>0</v>
      </c>
      <c r="H339" s="86">
        <f t="shared" si="103"/>
        <v>0</v>
      </c>
      <c r="I339" s="87">
        <f t="shared" si="103"/>
        <v>0</v>
      </c>
      <c r="J339" s="96">
        <f t="shared" si="103"/>
        <v>0</v>
      </c>
      <c r="K339" s="87">
        <f t="shared" si="103"/>
        <v>0</v>
      </c>
      <c r="L339" s="96">
        <f t="shared" si="103"/>
        <v>0</v>
      </c>
      <c r="M339" s="87">
        <f t="shared" si="103"/>
        <v>0</v>
      </c>
      <c r="N339" s="96">
        <f t="shared" si="98"/>
        <v>0</v>
      </c>
      <c r="O339" s="87">
        <f t="shared" si="98"/>
        <v>0</v>
      </c>
    </row>
    <row r="340" spans="1:15" ht="38.25">
      <c r="A340" s="106">
        <f t="shared" si="90"/>
        <v>305</v>
      </c>
      <c r="B340" s="107">
        <v>484100</v>
      </c>
      <c r="C340" s="108" t="s">
        <v>38</v>
      </c>
      <c r="D340" s="179"/>
      <c r="E340" s="178"/>
      <c r="F340" s="179"/>
      <c r="G340" s="178"/>
      <c r="H340" s="177"/>
      <c r="I340" s="176"/>
      <c r="J340" s="179"/>
      <c r="K340" s="178"/>
      <c r="L340" s="179"/>
      <c r="M340" s="178"/>
      <c r="N340" s="113">
        <f t="shared" si="98"/>
        <v>0</v>
      </c>
      <c r="O340" s="91">
        <f t="shared" si="98"/>
        <v>0</v>
      </c>
    </row>
    <row r="341" spans="1:15" ht="15">
      <c r="A341" s="106">
        <f t="shared" si="90"/>
        <v>306</v>
      </c>
      <c r="B341" s="107">
        <v>484200</v>
      </c>
      <c r="C341" s="108" t="s">
        <v>39</v>
      </c>
      <c r="D341" s="179"/>
      <c r="E341" s="178"/>
      <c r="F341" s="179"/>
      <c r="G341" s="178"/>
      <c r="H341" s="177"/>
      <c r="I341" s="176"/>
      <c r="J341" s="179"/>
      <c r="K341" s="178"/>
      <c r="L341" s="179"/>
      <c r="M341" s="178"/>
      <c r="N341" s="113">
        <f t="shared" si="98"/>
        <v>0</v>
      </c>
      <c r="O341" s="91">
        <f t="shared" si="98"/>
        <v>0</v>
      </c>
    </row>
    <row r="342" spans="1:15" ht="38.25">
      <c r="A342" s="103">
        <f t="shared" si="90"/>
        <v>307</v>
      </c>
      <c r="B342" s="104">
        <v>485000</v>
      </c>
      <c r="C342" s="105" t="s">
        <v>461</v>
      </c>
      <c r="D342" s="96">
        <f aca="true" t="shared" si="104" ref="D342:M344">D343</f>
        <v>0</v>
      </c>
      <c r="E342" s="87">
        <f t="shared" si="104"/>
        <v>0</v>
      </c>
      <c r="F342" s="96">
        <f t="shared" si="104"/>
        <v>0</v>
      </c>
      <c r="G342" s="87">
        <f t="shared" si="104"/>
        <v>0</v>
      </c>
      <c r="H342" s="86">
        <f t="shared" si="104"/>
        <v>0</v>
      </c>
      <c r="I342" s="87">
        <f t="shared" si="104"/>
        <v>150000</v>
      </c>
      <c r="J342" s="96">
        <f t="shared" si="104"/>
        <v>0</v>
      </c>
      <c r="K342" s="87">
        <f t="shared" si="104"/>
        <v>150000</v>
      </c>
      <c r="L342" s="96">
        <f t="shared" si="104"/>
        <v>0</v>
      </c>
      <c r="M342" s="87">
        <f t="shared" si="104"/>
        <v>150000</v>
      </c>
      <c r="N342" s="96">
        <f t="shared" si="98"/>
        <v>0</v>
      </c>
      <c r="O342" s="87">
        <f t="shared" si="98"/>
        <v>450000</v>
      </c>
    </row>
    <row r="343" spans="1:15" ht="38.25">
      <c r="A343" s="106">
        <f t="shared" si="90"/>
        <v>308</v>
      </c>
      <c r="B343" s="107">
        <v>485100</v>
      </c>
      <c r="C343" s="108" t="s">
        <v>47</v>
      </c>
      <c r="D343" s="179"/>
      <c r="E343" s="178"/>
      <c r="F343" s="179"/>
      <c r="G343" s="178"/>
      <c r="H343" s="177"/>
      <c r="I343" s="176">
        <v>150000</v>
      </c>
      <c r="J343" s="179"/>
      <c r="K343" s="178">
        <v>150000</v>
      </c>
      <c r="L343" s="179"/>
      <c r="M343" s="178">
        <v>150000</v>
      </c>
      <c r="N343" s="113">
        <f t="shared" si="98"/>
        <v>0</v>
      </c>
      <c r="O343" s="91">
        <f t="shared" si="98"/>
        <v>450000</v>
      </c>
    </row>
    <row r="344" spans="1:15" ht="51">
      <c r="A344" s="103">
        <f t="shared" si="90"/>
        <v>309</v>
      </c>
      <c r="B344" s="104">
        <v>489000</v>
      </c>
      <c r="C344" s="105" t="s">
        <v>238</v>
      </c>
      <c r="D344" s="96">
        <f t="shared" si="104"/>
        <v>0</v>
      </c>
      <c r="E344" s="87">
        <f t="shared" si="104"/>
        <v>0</v>
      </c>
      <c r="F344" s="96">
        <f t="shared" si="104"/>
        <v>0</v>
      </c>
      <c r="G344" s="87">
        <f t="shared" si="104"/>
        <v>0</v>
      </c>
      <c r="H344" s="86">
        <f t="shared" si="104"/>
        <v>0</v>
      </c>
      <c r="I344" s="87">
        <f t="shared" si="104"/>
        <v>0</v>
      </c>
      <c r="J344" s="96">
        <f t="shared" si="104"/>
        <v>0</v>
      </c>
      <c r="K344" s="87">
        <f t="shared" si="104"/>
        <v>0</v>
      </c>
      <c r="L344" s="96">
        <f t="shared" si="104"/>
        <v>0</v>
      </c>
      <c r="M344" s="87">
        <f t="shared" si="104"/>
        <v>0</v>
      </c>
      <c r="N344" s="96">
        <f t="shared" si="98"/>
        <v>0</v>
      </c>
      <c r="O344" s="87">
        <f t="shared" si="98"/>
        <v>0</v>
      </c>
    </row>
    <row r="345" spans="1:15" ht="38.25">
      <c r="A345" s="106">
        <f t="shared" si="90"/>
        <v>310</v>
      </c>
      <c r="B345" s="107">
        <v>489100</v>
      </c>
      <c r="C345" s="108" t="s">
        <v>519</v>
      </c>
      <c r="D345" s="179"/>
      <c r="E345" s="178"/>
      <c r="F345" s="179"/>
      <c r="G345" s="178"/>
      <c r="H345" s="177"/>
      <c r="I345" s="176"/>
      <c r="J345" s="179"/>
      <c r="K345" s="178"/>
      <c r="L345" s="179"/>
      <c r="M345" s="178"/>
      <c r="N345" s="113">
        <f t="shared" si="98"/>
        <v>0</v>
      </c>
      <c r="O345" s="91">
        <f t="shared" si="98"/>
        <v>0</v>
      </c>
    </row>
    <row r="346" spans="1:15" ht="38.25">
      <c r="A346" s="114">
        <f t="shared" si="90"/>
        <v>311</v>
      </c>
      <c r="B346" s="115">
        <v>500000</v>
      </c>
      <c r="C346" s="116" t="s">
        <v>239</v>
      </c>
      <c r="D346" s="117">
        <f>D347+D369+D378+D381+D389</f>
        <v>508098</v>
      </c>
      <c r="E346" s="118">
        <f aca="true" t="shared" si="105" ref="E346:M346">E347+E369+E378+E381+E389</f>
        <v>2842468</v>
      </c>
      <c r="F346" s="117">
        <f t="shared" si="105"/>
        <v>250000</v>
      </c>
      <c r="G346" s="118">
        <f t="shared" si="105"/>
        <v>8000000</v>
      </c>
      <c r="H346" s="81">
        <f t="shared" si="105"/>
        <v>100000</v>
      </c>
      <c r="I346" s="118">
        <f t="shared" si="105"/>
        <v>14000000</v>
      </c>
      <c r="J346" s="117">
        <f t="shared" si="105"/>
        <v>200000</v>
      </c>
      <c r="K346" s="118">
        <f t="shared" si="105"/>
        <v>14000000</v>
      </c>
      <c r="L346" s="117">
        <f t="shared" si="105"/>
        <v>200000</v>
      </c>
      <c r="M346" s="118">
        <f t="shared" si="105"/>
        <v>14000000</v>
      </c>
      <c r="N346" s="117">
        <f t="shared" si="98"/>
        <v>500000</v>
      </c>
      <c r="O346" s="118">
        <f t="shared" si="98"/>
        <v>42000000</v>
      </c>
    </row>
    <row r="347" spans="1:15" ht="25.5">
      <c r="A347" s="103">
        <f t="shared" si="90"/>
        <v>312</v>
      </c>
      <c r="B347" s="104">
        <v>510000</v>
      </c>
      <c r="C347" s="105" t="s">
        <v>240</v>
      </c>
      <c r="D347" s="96">
        <f>D348+D353+D363+D365+D367</f>
        <v>508098</v>
      </c>
      <c r="E347" s="87">
        <f aca="true" t="shared" si="106" ref="E347:M347">E348+E353+E363+E365+E367</f>
        <v>2842468</v>
      </c>
      <c r="F347" s="96">
        <f t="shared" si="106"/>
        <v>250000</v>
      </c>
      <c r="G347" s="87">
        <f t="shared" si="106"/>
        <v>8000000</v>
      </c>
      <c r="H347" s="86">
        <f t="shared" si="106"/>
        <v>100000</v>
      </c>
      <c r="I347" s="87">
        <f t="shared" si="106"/>
        <v>14000000</v>
      </c>
      <c r="J347" s="96">
        <f t="shared" si="106"/>
        <v>200000</v>
      </c>
      <c r="K347" s="87">
        <f t="shared" si="106"/>
        <v>14000000</v>
      </c>
      <c r="L347" s="96">
        <f t="shared" si="106"/>
        <v>200000</v>
      </c>
      <c r="M347" s="87">
        <f t="shared" si="106"/>
        <v>14000000</v>
      </c>
      <c r="N347" s="96">
        <f t="shared" si="98"/>
        <v>500000</v>
      </c>
      <c r="O347" s="87">
        <f t="shared" si="98"/>
        <v>42000000</v>
      </c>
    </row>
    <row r="348" spans="1:15" ht="25.5">
      <c r="A348" s="103">
        <f t="shared" si="90"/>
        <v>313</v>
      </c>
      <c r="B348" s="104">
        <v>511000</v>
      </c>
      <c r="C348" s="105" t="s">
        <v>241</v>
      </c>
      <c r="D348" s="96">
        <f aca="true" t="shared" si="107" ref="D348:M348">SUM(D349:D352)</f>
        <v>413208</v>
      </c>
      <c r="E348" s="87">
        <f t="shared" si="107"/>
        <v>2758138</v>
      </c>
      <c r="F348" s="96">
        <f t="shared" si="107"/>
        <v>50000</v>
      </c>
      <c r="G348" s="87">
        <f t="shared" si="107"/>
        <v>6000000</v>
      </c>
      <c r="H348" s="86">
        <f t="shared" si="107"/>
        <v>0</v>
      </c>
      <c r="I348" s="87">
        <f t="shared" si="107"/>
        <v>12000000</v>
      </c>
      <c r="J348" s="96">
        <f t="shared" si="107"/>
        <v>0</v>
      </c>
      <c r="K348" s="87">
        <f t="shared" si="107"/>
        <v>12000000</v>
      </c>
      <c r="L348" s="96">
        <f t="shared" si="107"/>
        <v>0</v>
      </c>
      <c r="M348" s="87">
        <f t="shared" si="107"/>
        <v>12000000</v>
      </c>
      <c r="N348" s="96">
        <f t="shared" si="98"/>
        <v>0</v>
      </c>
      <c r="O348" s="87">
        <f t="shared" si="98"/>
        <v>36000000</v>
      </c>
    </row>
    <row r="349" spans="1:15" ht="15">
      <c r="A349" s="106">
        <f t="shared" si="90"/>
        <v>314</v>
      </c>
      <c r="B349" s="107">
        <v>511100</v>
      </c>
      <c r="C349" s="108" t="s">
        <v>40</v>
      </c>
      <c r="D349" s="179"/>
      <c r="E349" s="178"/>
      <c r="F349" s="228"/>
      <c r="G349" s="229"/>
      <c r="H349" s="177"/>
      <c r="I349" s="176"/>
      <c r="J349" s="179"/>
      <c r="K349" s="178"/>
      <c r="L349" s="179"/>
      <c r="M349" s="178"/>
      <c r="N349" s="113">
        <f t="shared" si="98"/>
        <v>0</v>
      </c>
      <c r="O349" s="91">
        <f t="shared" si="98"/>
        <v>0</v>
      </c>
    </row>
    <row r="350" spans="1:15" ht="15">
      <c r="A350" s="106">
        <f t="shared" si="90"/>
        <v>315</v>
      </c>
      <c r="B350" s="107">
        <v>511200</v>
      </c>
      <c r="C350" s="108" t="s">
        <v>41</v>
      </c>
      <c r="D350" s="179"/>
      <c r="E350" s="178"/>
      <c r="F350" s="228"/>
      <c r="G350" s="229"/>
      <c r="H350" s="177"/>
      <c r="I350" s="176"/>
      <c r="J350" s="179"/>
      <c r="K350" s="178"/>
      <c r="L350" s="179"/>
      <c r="M350" s="178"/>
      <c r="N350" s="113">
        <f t="shared" si="98"/>
        <v>0</v>
      </c>
      <c r="O350" s="91">
        <f t="shared" si="98"/>
        <v>0</v>
      </c>
    </row>
    <row r="351" spans="1:15" ht="25.5">
      <c r="A351" s="106">
        <f t="shared" si="90"/>
        <v>316</v>
      </c>
      <c r="B351" s="107">
        <v>511300</v>
      </c>
      <c r="C351" s="108" t="s">
        <v>42</v>
      </c>
      <c r="D351" s="179">
        <v>413208</v>
      </c>
      <c r="E351" s="178">
        <v>2758138</v>
      </c>
      <c r="F351" s="228"/>
      <c r="G351" s="229">
        <v>6000000</v>
      </c>
      <c r="H351" s="177"/>
      <c r="I351" s="176">
        <v>12000000</v>
      </c>
      <c r="J351" s="179"/>
      <c r="K351" s="178">
        <v>12000000</v>
      </c>
      <c r="L351" s="179"/>
      <c r="M351" s="178">
        <v>12000000</v>
      </c>
      <c r="N351" s="113">
        <f t="shared" si="98"/>
        <v>0</v>
      </c>
      <c r="O351" s="91">
        <f t="shared" si="98"/>
        <v>36000000</v>
      </c>
    </row>
    <row r="352" spans="1:15" ht="15">
      <c r="A352" s="106">
        <f t="shared" si="90"/>
        <v>317</v>
      </c>
      <c r="B352" s="107">
        <v>511400</v>
      </c>
      <c r="C352" s="108" t="s">
        <v>43</v>
      </c>
      <c r="D352" s="179"/>
      <c r="E352" s="178"/>
      <c r="F352" s="228">
        <v>50000</v>
      </c>
      <c r="G352" s="229"/>
      <c r="H352" s="177"/>
      <c r="I352" s="176"/>
      <c r="J352" s="179"/>
      <c r="K352" s="178"/>
      <c r="L352" s="179"/>
      <c r="M352" s="178"/>
      <c r="N352" s="113">
        <f t="shared" si="98"/>
        <v>0</v>
      </c>
      <c r="O352" s="91">
        <f t="shared" si="98"/>
        <v>0</v>
      </c>
    </row>
    <row r="353" spans="1:15" ht="25.5">
      <c r="A353" s="103">
        <f t="shared" si="90"/>
        <v>318</v>
      </c>
      <c r="B353" s="104">
        <v>512000</v>
      </c>
      <c r="C353" s="105" t="s">
        <v>242</v>
      </c>
      <c r="D353" s="96">
        <f aca="true" t="shared" si="108" ref="D353:M353">SUM(D354:D362)</f>
        <v>94890</v>
      </c>
      <c r="E353" s="87">
        <f t="shared" si="108"/>
        <v>84330</v>
      </c>
      <c r="F353" s="96">
        <f t="shared" si="108"/>
        <v>200000</v>
      </c>
      <c r="G353" s="87">
        <f t="shared" si="108"/>
        <v>2000000</v>
      </c>
      <c r="H353" s="86">
        <f t="shared" si="108"/>
        <v>100000</v>
      </c>
      <c r="I353" s="87">
        <f t="shared" si="108"/>
        <v>2000000</v>
      </c>
      <c r="J353" s="96">
        <f t="shared" si="108"/>
        <v>200000</v>
      </c>
      <c r="K353" s="87">
        <f t="shared" si="108"/>
        <v>2000000</v>
      </c>
      <c r="L353" s="96">
        <f t="shared" si="108"/>
        <v>200000</v>
      </c>
      <c r="M353" s="87">
        <f t="shared" si="108"/>
        <v>2000000</v>
      </c>
      <c r="N353" s="96">
        <f t="shared" si="98"/>
        <v>500000</v>
      </c>
      <c r="O353" s="87">
        <f t="shared" si="98"/>
        <v>6000000</v>
      </c>
    </row>
    <row r="354" spans="1:15" ht="15">
      <c r="A354" s="106">
        <f t="shared" si="90"/>
        <v>319</v>
      </c>
      <c r="B354" s="107">
        <v>512100</v>
      </c>
      <c r="C354" s="108" t="s">
        <v>466</v>
      </c>
      <c r="D354" s="179"/>
      <c r="E354" s="178"/>
      <c r="F354" s="228"/>
      <c r="G354" s="229"/>
      <c r="H354" s="177"/>
      <c r="I354" s="176"/>
      <c r="J354" s="179"/>
      <c r="K354" s="178"/>
      <c r="L354" s="179"/>
      <c r="M354" s="178"/>
      <c r="N354" s="113">
        <f t="shared" si="98"/>
        <v>0</v>
      </c>
      <c r="O354" s="91">
        <f t="shared" si="98"/>
        <v>0</v>
      </c>
    </row>
    <row r="355" spans="1:15" ht="15">
      <c r="A355" s="106">
        <f t="shared" si="90"/>
        <v>320</v>
      </c>
      <c r="B355" s="107">
        <v>512200</v>
      </c>
      <c r="C355" s="108" t="s">
        <v>467</v>
      </c>
      <c r="D355" s="179"/>
      <c r="E355" s="178"/>
      <c r="F355" s="228"/>
      <c r="G355" s="229">
        <v>1000000</v>
      </c>
      <c r="H355" s="177"/>
      <c r="I355" s="176">
        <v>1000000</v>
      </c>
      <c r="J355" s="179"/>
      <c r="K355" s="178">
        <v>1000000</v>
      </c>
      <c r="L355" s="179"/>
      <c r="M355" s="178">
        <v>1000000</v>
      </c>
      <c r="N355" s="113">
        <f t="shared" si="98"/>
        <v>0</v>
      </c>
      <c r="O355" s="91">
        <f t="shared" si="98"/>
        <v>3000000</v>
      </c>
    </row>
    <row r="356" spans="1:15" ht="15">
      <c r="A356" s="106">
        <f t="shared" si="90"/>
        <v>321</v>
      </c>
      <c r="B356" s="107">
        <v>512300</v>
      </c>
      <c r="C356" s="108" t="s">
        <v>468</v>
      </c>
      <c r="D356" s="179"/>
      <c r="E356" s="178"/>
      <c r="F356" s="228"/>
      <c r="G356" s="229"/>
      <c r="H356" s="177"/>
      <c r="I356" s="176"/>
      <c r="J356" s="179"/>
      <c r="K356" s="178"/>
      <c r="L356" s="179"/>
      <c r="M356" s="178"/>
      <c r="N356" s="113">
        <f t="shared" si="98"/>
        <v>0</v>
      </c>
      <c r="O356" s="91">
        <f t="shared" si="98"/>
        <v>0</v>
      </c>
    </row>
    <row r="357" spans="1:15" ht="25.5">
      <c r="A357" s="106">
        <f t="shared" si="90"/>
        <v>322</v>
      </c>
      <c r="B357" s="107">
        <v>512400</v>
      </c>
      <c r="C357" s="108" t="s">
        <v>469</v>
      </c>
      <c r="D357" s="179"/>
      <c r="E357" s="178"/>
      <c r="F357" s="228"/>
      <c r="G357" s="229"/>
      <c r="H357" s="177"/>
      <c r="I357" s="176"/>
      <c r="J357" s="179"/>
      <c r="K357" s="178"/>
      <c r="L357" s="179"/>
      <c r="M357" s="178"/>
      <c r="N357" s="113">
        <f t="shared" si="98"/>
        <v>0</v>
      </c>
      <c r="O357" s="91">
        <f t="shared" si="98"/>
        <v>0</v>
      </c>
    </row>
    <row r="358" spans="1:15" ht="25.5">
      <c r="A358" s="106">
        <f t="shared" si="90"/>
        <v>323</v>
      </c>
      <c r="B358" s="107">
        <v>512500</v>
      </c>
      <c r="C358" s="108" t="s">
        <v>470</v>
      </c>
      <c r="D358" s="179"/>
      <c r="E358" s="178"/>
      <c r="F358" s="228"/>
      <c r="G358" s="229"/>
      <c r="H358" s="177"/>
      <c r="I358" s="176"/>
      <c r="J358" s="179"/>
      <c r="K358" s="178"/>
      <c r="L358" s="179"/>
      <c r="M358" s="178"/>
      <c r="N358" s="113">
        <f t="shared" si="98"/>
        <v>0</v>
      </c>
      <c r="O358" s="91">
        <f t="shared" si="98"/>
        <v>0</v>
      </c>
    </row>
    <row r="359" spans="1:15" ht="25.5">
      <c r="A359" s="106">
        <f t="shared" si="90"/>
        <v>324</v>
      </c>
      <c r="B359" s="107">
        <v>512600</v>
      </c>
      <c r="C359" s="108" t="s">
        <v>294</v>
      </c>
      <c r="D359" s="179">
        <v>94890</v>
      </c>
      <c r="E359" s="178">
        <v>5480</v>
      </c>
      <c r="F359" s="228">
        <v>200000</v>
      </c>
      <c r="G359" s="229">
        <v>1000000</v>
      </c>
      <c r="H359" s="177">
        <v>100000</v>
      </c>
      <c r="I359" s="176">
        <v>1000000</v>
      </c>
      <c r="J359" s="179">
        <v>200000</v>
      </c>
      <c r="K359" s="178">
        <v>1000000</v>
      </c>
      <c r="L359" s="179">
        <v>200000</v>
      </c>
      <c r="M359" s="178">
        <v>1000000</v>
      </c>
      <c r="N359" s="113">
        <f t="shared" si="98"/>
        <v>500000</v>
      </c>
      <c r="O359" s="91">
        <f t="shared" si="98"/>
        <v>3000000</v>
      </c>
    </row>
    <row r="360" spans="1:15" ht="15">
      <c r="A360" s="106">
        <f t="shared" si="90"/>
        <v>325</v>
      </c>
      <c r="B360" s="107">
        <v>512700</v>
      </c>
      <c r="C360" s="108" t="s">
        <v>471</v>
      </c>
      <c r="D360" s="179"/>
      <c r="E360" s="178"/>
      <c r="F360" s="228"/>
      <c r="G360" s="229"/>
      <c r="H360" s="177"/>
      <c r="I360" s="176"/>
      <c r="J360" s="179"/>
      <c r="K360" s="178"/>
      <c r="L360" s="179"/>
      <c r="M360" s="178"/>
      <c r="N360" s="113">
        <f t="shared" si="98"/>
        <v>0</v>
      </c>
      <c r="O360" s="91">
        <f t="shared" si="98"/>
        <v>0</v>
      </c>
    </row>
    <row r="361" spans="1:15" ht="15">
      <c r="A361" s="106">
        <f t="shared" si="90"/>
        <v>326</v>
      </c>
      <c r="B361" s="107">
        <v>512800</v>
      </c>
      <c r="C361" s="108" t="s">
        <v>472</v>
      </c>
      <c r="D361" s="179"/>
      <c r="E361" s="178">
        <v>78850</v>
      </c>
      <c r="F361" s="228"/>
      <c r="G361" s="229"/>
      <c r="H361" s="177"/>
      <c r="I361" s="176"/>
      <c r="J361" s="179"/>
      <c r="K361" s="178"/>
      <c r="L361" s="179"/>
      <c r="M361" s="178"/>
      <c r="N361" s="113">
        <f t="shared" si="98"/>
        <v>0</v>
      </c>
      <c r="O361" s="91">
        <f t="shared" si="98"/>
        <v>0</v>
      </c>
    </row>
    <row r="362" spans="1:15" ht="25.5">
      <c r="A362" s="106">
        <f t="shared" si="90"/>
        <v>327</v>
      </c>
      <c r="B362" s="107">
        <v>512900</v>
      </c>
      <c r="C362" s="108" t="s">
        <v>473</v>
      </c>
      <c r="D362" s="179"/>
      <c r="E362" s="178"/>
      <c r="F362" s="228"/>
      <c r="G362" s="229"/>
      <c r="H362" s="177"/>
      <c r="I362" s="176"/>
      <c r="J362" s="179"/>
      <c r="K362" s="178"/>
      <c r="L362" s="179"/>
      <c r="M362" s="178"/>
      <c r="N362" s="113">
        <f t="shared" si="98"/>
        <v>0</v>
      </c>
      <c r="O362" s="91">
        <f t="shared" si="98"/>
        <v>0</v>
      </c>
    </row>
    <row r="363" spans="1:15" ht="25.5">
      <c r="A363" s="103">
        <f t="shared" si="90"/>
        <v>328</v>
      </c>
      <c r="B363" s="104">
        <v>513000</v>
      </c>
      <c r="C363" s="105" t="s">
        <v>243</v>
      </c>
      <c r="D363" s="96">
        <f>D364</f>
        <v>0</v>
      </c>
      <c r="E363" s="87">
        <f aca="true" t="shared" si="109" ref="E363:M363">E364</f>
        <v>0</v>
      </c>
      <c r="F363" s="96">
        <f t="shared" si="109"/>
        <v>0</v>
      </c>
      <c r="G363" s="87">
        <f t="shared" si="109"/>
        <v>0</v>
      </c>
      <c r="H363" s="86">
        <f t="shared" si="109"/>
        <v>0</v>
      </c>
      <c r="I363" s="87">
        <f t="shared" si="109"/>
        <v>0</v>
      </c>
      <c r="J363" s="96">
        <f t="shared" si="109"/>
        <v>0</v>
      </c>
      <c r="K363" s="87">
        <f t="shared" si="109"/>
        <v>0</v>
      </c>
      <c r="L363" s="96">
        <f t="shared" si="109"/>
        <v>0</v>
      </c>
      <c r="M363" s="87">
        <f t="shared" si="109"/>
        <v>0</v>
      </c>
      <c r="N363" s="96">
        <f t="shared" si="98"/>
        <v>0</v>
      </c>
      <c r="O363" s="87">
        <f t="shared" si="98"/>
        <v>0</v>
      </c>
    </row>
    <row r="364" spans="1:15" ht="15">
      <c r="A364" s="106">
        <f aca="true" t="shared" si="110" ref="A364:A427">A363+1</f>
        <v>329</v>
      </c>
      <c r="B364" s="107">
        <v>513100</v>
      </c>
      <c r="C364" s="108" t="s">
        <v>54</v>
      </c>
      <c r="D364" s="179"/>
      <c r="E364" s="178"/>
      <c r="F364" s="179"/>
      <c r="G364" s="178"/>
      <c r="H364" s="177"/>
      <c r="I364" s="176"/>
      <c r="J364" s="179"/>
      <c r="K364" s="178"/>
      <c r="L364" s="179"/>
      <c r="M364" s="178"/>
      <c r="N364" s="113">
        <f t="shared" si="98"/>
        <v>0</v>
      </c>
      <c r="O364" s="91">
        <f t="shared" si="98"/>
        <v>0</v>
      </c>
    </row>
    <row r="365" spans="1:15" ht="15">
      <c r="A365" s="103">
        <f t="shared" si="110"/>
        <v>330</v>
      </c>
      <c r="B365" s="104">
        <v>514000</v>
      </c>
      <c r="C365" s="105" t="s">
        <v>244</v>
      </c>
      <c r="D365" s="96">
        <f>D366</f>
        <v>0</v>
      </c>
      <c r="E365" s="87">
        <f aca="true" t="shared" si="111" ref="E365:M365">E366</f>
        <v>0</v>
      </c>
      <c r="F365" s="96">
        <f t="shared" si="111"/>
        <v>0</v>
      </c>
      <c r="G365" s="87">
        <f t="shared" si="111"/>
        <v>0</v>
      </c>
      <c r="H365" s="86">
        <f t="shared" si="111"/>
        <v>0</v>
      </c>
      <c r="I365" s="87">
        <f t="shared" si="111"/>
        <v>0</v>
      </c>
      <c r="J365" s="96">
        <f t="shared" si="111"/>
        <v>0</v>
      </c>
      <c r="K365" s="87">
        <f t="shared" si="111"/>
        <v>0</v>
      </c>
      <c r="L365" s="96">
        <f t="shared" si="111"/>
        <v>0</v>
      </c>
      <c r="M365" s="87">
        <f t="shared" si="111"/>
        <v>0</v>
      </c>
      <c r="N365" s="96">
        <f t="shared" si="98"/>
        <v>0</v>
      </c>
      <c r="O365" s="87">
        <f t="shared" si="98"/>
        <v>0</v>
      </c>
    </row>
    <row r="366" spans="1:15" ht="15">
      <c r="A366" s="106">
        <f t="shared" si="110"/>
        <v>331</v>
      </c>
      <c r="B366" s="107">
        <v>514100</v>
      </c>
      <c r="C366" s="108" t="s">
        <v>55</v>
      </c>
      <c r="D366" s="179"/>
      <c r="E366" s="178"/>
      <c r="F366" s="179"/>
      <c r="G366" s="178"/>
      <c r="H366" s="177"/>
      <c r="I366" s="176"/>
      <c r="J366" s="179"/>
      <c r="K366" s="178"/>
      <c r="L366" s="179"/>
      <c r="M366" s="178"/>
      <c r="N366" s="113">
        <f t="shared" si="98"/>
        <v>0</v>
      </c>
      <c r="O366" s="91">
        <f t="shared" si="98"/>
        <v>0</v>
      </c>
    </row>
    <row r="367" spans="1:15" ht="15">
      <c r="A367" s="103">
        <f t="shared" si="110"/>
        <v>332</v>
      </c>
      <c r="B367" s="104">
        <v>515000</v>
      </c>
      <c r="C367" s="105" t="s">
        <v>245</v>
      </c>
      <c r="D367" s="96">
        <f>D368</f>
        <v>0</v>
      </c>
      <c r="E367" s="87">
        <f aca="true" t="shared" si="112" ref="E367:M367">E368</f>
        <v>0</v>
      </c>
      <c r="F367" s="96">
        <f t="shared" si="112"/>
        <v>0</v>
      </c>
      <c r="G367" s="87">
        <f t="shared" si="112"/>
        <v>0</v>
      </c>
      <c r="H367" s="86">
        <f t="shared" si="112"/>
        <v>0</v>
      </c>
      <c r="I367" s="87">
        <f t="shared" si="112"/>
        <v>0</v>
      </c>
      <c r="J367" s="96">
        <f t="shared" si="112"/>
        <v>0</v>
      </c>
      <c r="K367" s="87">
        <f t="shared" si="112"/>
        <v>0</v>
      </c>
      <c r="L367" s="96">
        <f t="shared" si="112"/>
        <v>0</v>
      </c>
      <c r="M367" s="87">
        <f t="shared" si="112"/>
        <v>0</v>
      </c>
      <c r="N367" s="96">
        <f t="shared" si="98"/>
        <v>0</v>
      </c>
      <c r="O367" s="87">
        <f t="shared" si="98"/>
        <v>0</v>
      </c>
    </row>
    <row r="368" spans="1:15" ht="15">
      <c r="A368" s="106">
        <f t="shared" si="110"/>
        <v>333</v>
      </c>
      <c r="B368" s="107">
        <v>515100</v>
      </c>
      <c r="C368" s="108" t="s">
        <v>520</v>
      </c>
      <c r="D368" s="179"/>
      <c r="E368" s="178"/>
      <c r="F368" s="179"/>
      <c r="G368" s="178"/>
      <c r="H368" s="177"/>
      <c r="I368" s="176"/>
      <c r="J368" s="179"/>
      <c r="K368" s="178"/>
      <c r="L368" s="179"/>
      <c r="M368" s="178"/>
      <c r="N368" s="113">
        <f t="shared" si="98"/>
        <v>0</v>
      </c>
      <c r="O368" s="91">
        <f t="shared" si="98"/>
        <v>0</v>
      </c>
    </row>
    <row r="369" spans="1:15" ht="15">
      <c r="A369" s="103">
        <f t="shared" si="110"/>
        <v>334</v>
      </c>
      <c r="B369" s="104">
        <v>520000</v>
      </c>
      <c r="C369" s="105" t="s">
        <v>246</v>
      </c>
      <c r="D369" s="96">
        <f aca="true" t="shared" si="113" ref="D369:M369">D370+D372+D376</f>
        <v>0</v>
      </c>
      <c r="E369" s="87">
        <f t="shared" si="113"/>
        <v>0</v>
      </c>
      <c r="F369" s="96">
        <f t="shared" si="113"/>
        <v>0</v>
      </c>
      <c r="G369" s="87">
        <f t="shared" si="113"/>
        <v>0</v>
      </c>
      <c r="H369" s="86">
        <f t="shared" si="113"/>
        <v>0</v>
      </c>
      <c r="I369" s="87">
        <f t="shared" si="113"/>
        <v>0</v>
      </c>
      <c r="J369" s="96">
        <f t="shared" si="113"/>
        <v>0</v>
      </c>
      <c r="K369" s="87">
        <f t="shared" si="113"/>
        <v>0</v>
      </c>
      <c r="L369" s="96">
        <f t="shared" si="113"/>
        <v>0</v>
      </c>
      <c r="M369" s="87">
        <f t="shared" si="113"/>
        <v>0</v>
      </c>
      <c r="N369" s="96">
        <f t="shared" si="98"/>
        <v>0</v>
      </c>
      <c r="O369" s="87">
        <f t="shared" si="98"/>
        <v>0</v>
      </c>
    </row>
    <row r="370" spans="1:15" ht="15">
      <c r="A370" s="103">
        <f t="shared" si="110"/>
        <v>335</v>
      </c>
      <c r="B370" s="104">
        <v>521000</v>
      </c>
      <c r="C370" s="105" t="s">
        <v>247</v>
      </c>
      <c r="D370" s="96">
        <f aca="true" t="shared" si="114" ref="D370:M370">D371</f>
        <v>0</v>
      </c>
      <c r="E370" s="87">
        <f t="shared" si="114"/>
        <v>0</v>
      </c>
      <c r="F370" s="96">
        <f t="shared" si="114"/>
        <v>0</v>
      </c>
      <c r="G370" s="87">
        <f t="shared" si="114"/>
        <v>0</v>
      </c>
      <c r="H370" s="86">
        <f t="shared" si="114"/>
        <v>0</v>
      </c>
      <c r="I370" s="87">
        <f t="shared" si="114"/>
        <v>0</v>
      </c>
      <c r="J370" s="96">
        <f t="shared" si="114"/>
        <v>0</v>
      </c>
      <c r="K370" s="87">
        <f t="shared" si="114"/>
        <v>0</v>
      </c>
      <c r="L370" s="96">
        <f t="shared" si="114"/>
        <v>0</v>
      </c>
      <c r="M370" s="87">
        <f t="shared" si="114"/>
        <v>0</v>
      </c>
      <c r="N370" s="96">
        <f t="shared" si="98"/>
        <v>0</v>
      </c>
      <c r="O370" s="87">
        <f t="shared" si="98"/>
        <v>0</v>
      </c>
    </row>
    <row r="371" spans="1:15" ht="15">
      <c r="A371" s="106">
        <f t="shared" si="110"/>
        <v>336</v>
      </c>
      <c r="B371" s="107">
        <v>521100</v>
      </c>
      <c r="C371" s="108" t="s">
        <v>56</v>
      </c>
      <c r="D371" s="179"/>
      <c r="E371" s="178"/>
      <c r="F371" s="179"/>
      <c r="G371" s="178"/>
      <c r="H371" s="177"/>
      <c r="I371" s="176"/>
      <c r="J371" s="179"/>
      <c r="K371" s="178"/>
      <c r="L371" s="179"/>
      <c r="M371" s="178"/>
      <c r="N371" s="113">
        <f t="shared" si="98"/>
        <v>0</v>
      </c>
      <c r="O371" s="91">
        <f t="shared" si="98"/>
        <v>0</v>
      </c>
    </row>
    <row r="372" spans="1:15" ht="25.5">
      <c r="A372" s="103">
        <f t="shared" si="110"/>
        <v>337</v>
      </c>
      <c r="B372" s="104">
        <v>522000</v>
      </c>
      <c r="C372" s="105" t="s">
        <v>248</v>
      </c>
      <c r="D372" s="96">
        <f aca="true" t="shared" si="115" ref="D372:M372">SUM(D373:D375)</f>
        <v>0</v>
      </c>
      <c r="E372" s="87">
        <f t="shared" si="115"/>
        <v>0</v>
      </c>
      <c r="F372" s="96">
        <f t="shared" si="115"/>
        <v>0</v>
      </c>
      <c r="G372" s="87">
        <f t="shared" si="115"/>
        <v>0</v>
      </c>
      <c r="H372" s="86">
        <f t="shared" si="115"/>
        <v>0</v>
      </c>
      <c r="I372" s="87">
        <f t="shared" si="115"/>
        <v>0</v>
      </c>
      <c r="J372" s="96">
        <f t="shared" si="115"/>
        <v>0</v>
      </c>
      <c r="K372" s="87">
        <f t="shared" si="115"/>
        <v>0</v>
      </c>
      <c r="L372" s="96">
        <f t="shared" si="115"/>
        <v>0</v>
      </c>
      <c r="M372" s="87">
        <f t="shared" si="115"/>
        <v>0</v>
      </c>
      <c r="N372" s="96">
        <f t="shared" si="98"/>
        <v>0</v>
      </c>
      <c r="O372" s="87">
        <f t="shared" si="98"/>
        <v>0</v>
      </c>
    </row>
    <row r="373" spans="1:15" ht="15">
      <c r="A373" s="106">
        <f t="shared" si="110"/>
        <v>338</v>
      </c>
      <c r="B373" s="107">
        <v>522100</v>
      </c>
      <c r="C373" s="108" t="s">
        <v>474</v>
      </c>
      <c r="D373" s="179"/>
      <c r="E373" s="178"/>
      <c r="F373" s="179"/>
      <c r="G373" s="178"/>
      <c r="H373" s="177"/>
      <c r="I373" s="176"/>
      <c r="J373" s="179"/>
      <c r="K373" s="178"/>
      <c r="L373" s="179"/>
      <c r="M373" s="178"/>
      <c r="N373" s="113">
        <f t="shared" si="98"/>
        <v>0</v>
      </c>
      <c r="O373" s="91">
        <f t="shared" si="98"/>
        <v>0</v>
      </c>
    </row>
    <row r="374" spans="1:15" ht="15">
      <c r="A374" s="106">
        <f t="shared" si="110"/>
        <v>339</v>
      </c>
      <c r="B374" s="107">
        <v>522200</v>
      </c>
      <c r="C374" s="108" t="s">
        <v>475</v>
      </c>
      <c r="D374" s="179"/>
      <c r="E374" s="178"/>
      <c r="F374" s="179"/>
      <c r="G374" s="178"/>
      <c r="H374" s="177"/>
      <c r="I374" s="176"/>
      <c r="J374" s="179"/>
      <c r="K374" s="178"/>
      <c r="L374" s="179"/>
      <c r="M374" s="178"/>
      <c r="N374" s="113">
        <f t="shared" si="98"/>
        <v>0</v>
      </c>
      <c r="O374" s="91">
        <f t="shared" si="98"/>
        <v>0</v>
      </c>
    </row>
    <row r="375" spans="1:15" ht="15">
      <c r="A375" s="106">
        <f t="shared" si="110"/>
        <v>340</v>
      </c>
      <c r="B375" s="107">
        <v>522300</v>
      </c>
      <c r="C375" s="108" t="s">
        <v>476</v>
      </c>
      <c r="D375" s="179"/>
      <c r="E375" s="178"/>
      <c r="F375" s="179"/>
      <c r="G375" s="178"/>
      <c r="H375" s="177"/>
      <c r="I375" s="176"/>
      <c r="J375" s="179"/>
      <c r="K375" s="178"/>
      <c r="L375" s="179"/>
      <c r="M375" s="178"/>
      <c r="N375" s="113">
        <f t="shared" si="98"/>
        <v>0</v>
      </c>
      <c r="O375" s="91">
        <f t="shared" si="98"/>
        <v>0</v>
      </c>
    </row>
    <row r="376" spans="1:15" ht="25.5">
      <c r="A376" s="103">
        <f t="shared" si="110"/>
        <v>341</v>
      </c>
      <c r="B376" s="104">
        <v>523000</v>
      </c>
      <c r="C376" s="105" t="s">
        <v>249</v>
      </c>
      <c r="D376" s="96">
        <f aca="true" t="shared" si="116" ref="D376:M376">D377</f>
        <v>0</v>
      </c>
      <c r="E376" s="87">
        <f t="shared" si="116"/>
        <v>0</v>
      </c>
      <c r="F376" s="96">
        <f t="shared" si="116"/>
        <v>0</v>
      </c>
      <c r="G376" s="87">
        <f t="shared" si="116"/>
        <v>0</v>
      </c>
      <c r="H376" s="86">
        <f t="shared" si="116"/>
        <v>0</v>
      </c>
      <c r="I376" s="87">
        <f t="shared" si="116"/>
        <v>0</v>
      </c>
      <c r="J376" s="96">
        <f t="shared" si="116"/>
        <v>0</v>
      </c>
      <c r="K376" s="87">
        <f t="shared" si="116"/>
        <v>0</v>
      </c>
      <c r="L376" s="96">
        <f t="shared" si="116"/>
        <v>0</v>
      </c>
      <c r="M376" s="87">
        <f t="shared" si="116"/>
        <v>0</v>
      </c>
      <c r="N376" s="96">
        <f t="shared" si="98"/>
        <v>0</v>
      </c>
      <c r="O376" s="87">
        <f t="shared" si="98"/>
        <v>0</v>
      </c>
    </row>
    <row r="377" spans="1:15" ht="15">
      <c r="A377" s="106">
        <f t="shared" si="110"/>
        <v>342</v>
      </c>
      <c r="B377" s="107">
        <v>523100</v>
      </c>
      <c r="C377" s="108" t="s">
        <v>6</v>
      </c>
      <c r="D377" s="179"/>
      <c r="E377" s="178"/>
      <c r="F377" s="179"/>
      <c r="G377" s="178"/>
      <c r="H377" s="177"/>
      <c r="I377" s="176"/>
      <c r="J377" s="179"/>
      <c r="K377" s="178"/>
      <c r="L377" s="179"/>
      <c r="M377" s="178"/>
      <c r="N377" s="113">
        <f t="shared" si="98"/>
        <v>0</v>
      </c>
      <c r="O377" s="91">
        <f t="shared" si="98"/>
        <v>0</v>
      </c>
    </row>
    <row r="378" spans="1:15" ht="15">
      <c r="A378" s="103">
        <f t="shared" si="110"/>
        <v>343</v>
      </c>
      <c r="B378" s="104">
        <v>530000</v>
      </c>
      <c r="C378" s="105" t="s">
        <v>250</v>
      </c>
      <c r="D378" s="96">
        <f aca="true" t="shared" si="117" ref="D378:M379">D379</f>
        <v>0</v>
      </c>
      <c r="E378" s="87">
        <f t="shared" si="117"/>
        <v>0</v>
      </c>
      <c r="F378" s="96">
        <f t="shared" si="117"/>
        <v>0</v>
      </c>
      <c r="G378" s="87">
        <f t="shared" si="117"/>
        <v>0</v>
      </c>
      <c r="H378" s="86">
        <f t="shared" si="117"/>
        <v>0</v>
      </c>
      <c r="I378" s="87">
        <f t="shared" si="117"/>
        <v>0</v>
      </c>
      <c r="J378" s="96">
        <f t="shared" si="117"/>
        <v>0</v>
      </c>
      <c r="K378" s="87">
        <f t="shared" si="117"/>
        <v>0</v>
      </c>
      <c r="L378" s="96">
        <f t="shared" si="117"/>
        <v>0</v>
      </c>
      <c r="M378" s="87">
        <f t="shared" si="117"/>
        <v>0</v>
      </c>
      <c r="N378" s="96">
        <f t="shared" si="98"/>
        <v>0</v>
      </c>
      <c r="O378" s="87">
        <f t="shared" si="98"/>
        <v>0</v>
      </c>
    </row>
    <row r="379" spans="1:15" ht="15">
      <c r="A379" s="103">
        <f t="shared" si="110"/>
        <v>344</v>
      </c>
      <c r="B379" s="104">
        <v>531000</v>
      </c>
      <c r="C379" s="105" t="s">
        <v>251</v>
      </c>
      <c r="D379" s="96">
        <f t="shared" si="117"/>
        <v>0</v>
      </c>
      <c r="E379" s="87">
        <f t="shared" si="117"/>
        <v>0</v>
      </c>
      <c r="F379" s="96">
        <f t="shared" si="117"/>
        <v>0</v>
      </c>
      <c r="G379" s="87">
        <f t="shared" si="117"/>
        <v>0</v>
      </c>
      <c r="H379" s="86">
        <f t="shared" si="117"/>
        <v>0</v>
      </c>
      <c r="I379" s="87">
        <f t="shared" si="117"/>
        <v>0</v>
      </c>
      <c r="J379" s="96">
        <f t="shared" si="117"/>
        <v>0</v>
      </c>
      <c r="K379" s="87">
        <f t="shared" si="117"/>
        <v>0</v>
      </c>
      <c r="L379" s="96">
        <f t="shared" si="117"/>
        <v>0</v>
      </c>
      <c r="M379" s="87">
        <f t="shared" si="117"/>
        <v>0</v>
      </c>
      <c r="N379" s="96">
        <f t="shared" si="98"/>
        <v>0</v>
      </c>
      <c r="O379" s="87">
        <f t="shared" si="98"/>
        <v>0</v>
      </c>
    </row>
    <row r="380" spans="1:15" ht="15">
      <c r="A380" s="106">
        <f t="shared" si="110"/>
        <v>345</v>
      </c>
      <c r="B380" s="107">
        <v>531100</v>
      </c>
      <c r="C380" s="108" t="s">
        <v>7</v>
      </c>
      <c r="D380" s="179"/>
      <c r="E380" s="178"/>
      <c r="F380" s="179"/>
      <c r="G380" s="178"/>
      <c r="H380" s="177"/>
      <c r="I380" s="176"/>
      <c r="J380" s="179"/>
      <c r="K380" s="178"/>
      <c r="L380" s="179"/>
      <c r="M380" s="178"/>
      <c r="N380" s="113">
        <f t="shared" si="98"/>
        <v>0</v>
      </c>
      <c r="O380" s="91">
        <f t="shared" si="98"/>
        <v>0</v>
      </c>
    </row>
    <row r="381" spans="1:15" ht="25.5">
      <c r="A381" s="103">
        <f t="shared" si="110"/>
        <v>346</v>
      </c>
      <c r="B381" s="104">
        <v>540000</v>
      </c>
      <c r="C381" s="105" t="s">
        <v>252</v>
      </c>
      <c r="D381" s="96">
        <f aca="true" t="shared" si="118" ref="D381:M381">D382+D384+D386</f>
        <v>0</v>
      </c>
      <c r="E381" s="87">
        <f t="shared" si="118"/>
        <v>0</v>
      </c>
      <c r="F381" s="96">
        <f t="shared" si="118"/>
        <v>0</v>
      </c>
      <c r="G381" s="87">
        <f t="shared" si="118"/>
        <v>0</v>
      </c>
      <c r="H381" s="86">
        <f t="shared" si="118"/>
        <v>0</v>
      </c>
      <c r="I381" s="87">
        <f t="shared" si="118"/>
        <v>0</v>
      </c>
      <c r="J381" s="96">
        <f t="shared" si="118"/>
        <v>0</v>
      </c>
      <c r="K381" s="87">
        <f t="shared" si="118"/>
        <v>0</v>
      </c>
      <c r="L381" s="96">
        <f t="shared" si="118"/>
        <v>0</v>
      </c>
      <c r="M381" s="87">
        <f t="shared" si="118"/>
        <v>0</v>
      </c>
      <c r="N381" s="96">
        <f t="shared" si="98"/>
        <v>0</v>
      </c>
      <c r="O381" s="87">
        <f t="shared" si="98"/>
        <v>0</v>
      </c>
    </row>
    <row r="382" spans="1:15" ht="15">
      <c r="A382" s="103">
        <f t="shared" si="110"/>
        <v>347</v>
      </c>
      <c r="B382" s="104">
        <v>541000</v>
      </c>
      <c r="C382" s="105" t="s">
        <v>253</v>
      </c>
      <c r="D382" s="96">
        <f aca="true" t="shared" si="119" ref="D382:M382">D383</f>
        <v>0</v>
      </c>
      <c r="E382" s="87">
        <f t="shared" si="119"/>
        <v>0</v>
      </c>
      <c r="F382" s="96">
        <f t="shared" si="119"/>
        <v>0</v>
      </c>
      <c r="G382" s="87">
        <f t="shared" si="119"/>
        <v>0</v>
      </c>
      <c r="H382" s="86">
        <f t="shared" si="119"/>
        <v>0</v>
      </c>
      <c r="I382" s="87">
        <f t="shared" si="119"/>
        <v>0</v>
      </c>
      <c r="J382" s="96">
        <f t="shared" si="119"/>
        <v>0</v>
      </c>
      <c r="K382" s="87">
        <f t="shared" si="119"/>
        <v>0</v>
      </c>
      <c r="L382" s="96">
        <f t="shared" si="119"/>
        <v>0</v>
      </c>
      <c r="M382" s="87">
        <f t="shared" si="119"/>
        <v>0</v>
      </c>
      <c r="N382" s="96">
        <f t="shared" si="98"/>
        <v>0</v>
      </c>
      <c r="O382" s="87">
        <f t="shared" si="98"/>
        <v>0</v>
      </c>
    </row>
    <row r="383" spans="1:15" ht="15">
      <c r="A383" s="106">
        <f t="shared" si="110"/>
        <v>348</v>
      </c>
      <c r="B383" s="107">
        <v>541100</v>
      </c>
      <c r="C383" s="108" t="s">
        <v>57</v>
      </c>
      <c r="D383" s="179"/>
      <c r="E383" s="178"/>
      <c r="F383" s="179"/>
      <c r="G383" s="178"/>
      <c r="H383" s="177"/>
      <c r="I383" s="176"/>
      <c r="J383" s="179"/>
      <c r="K383" s="178"/>
      <c r="L383" s="179"/>
      <c r="M383" s="178"/>
      <c r="N383" s="113">
        <f t="shared" si="98"/>
        <v>0</v>
      </c>
      <c r="O383" s="91">
        <f t="shared" si="98"/>
        <v>0</v>
      </c>
    </row>
    <row r="384" spans="1:15" ht="15">
      <c r="A384" s="103">
        <f t="shared" si="110"/>
        <v>349</v>
      </c>
      <c r="B384" s="104">
        <v>542000</v>
      </c>
      <c r="C384" s="105" t="s">
        <v>254</v>
      </c>
      <c r="D384" s="96">
        <f aca="true" t="shared" si="120" ref="D384:M384">D385</f>
        <v>0</v>
      </c>
      <c r="E384" s="87">
        <f t="shared" si="120"/>
        <v>0</v>
      </c>
      <c r="F384" s="96">
        <f t="shared" si="120"/>
        <v>0</v>
      </c>
      <c r="G384" s="87">
        <f t="shared" si="120"/>
        <v>0</v>
      </c>
      <c r="H384" s="86">
        <f t="shared" si="120"/>
        <v>0</v>
      </c>
      <c r="I384" s="87">
        <f t="shared" si="120"/>
        <v>0</v>
      </c>
      <c r="J384" s="96">
        <f t="shared" si="120"/>
        <v>0</v>
      </c>
      <c r="K384" s="87">
        <f t="shared" si="120"/>
        <v>0</v>
      </c>
      <c r="L384" s="96">
        <f t="shared" si="120"/>
        <v>0</v>
      </c>
      <c r="M384" s="87">
        <f t="shared" si="120"/>
        <v>0</v>
      </c>
      <c r="N384" s="96">
        <f t="shared" si="98"/>
        <v>0</v>
      </c>
      <c r="O384" s="87">
        <f t="shared" si="98"/>
        <v>0</v>
      </c>
    </row>
    <row r="385" spans="1:15" ht="15">
      <c r="A385" s="106">
        <f t="shared" si="110"/>
        <v>350</v>
      </c>
      <c r="B385" s="107">
        <v>542100</v>
      </c>
      <c r="C385" s="108" t="s">
        <v>477</v>
      </c>
      <c r="D385" s="179"/>
      <c r="E385" s="178"/>
      <c r="F385" s="179"/>
      <c r="G385" s="178"/>
      <c r="H385" s="177"/>
      <c r="I385" s="176"/>
      <c r="J385" s="179"/>
      <c r="K385" s="178"/>
      <c r="L385" s="179"/>
      <c r="M385" s="178"/>
      <c r="N385" s="113">
        <f t="shared" si="98"/>
        <v>0</v>
      </c>
      <c r="O385" s="91">
        <f t="shared" si="98"/>
        <v>0</v>
      </c>
    </row>
    <row r="386" spans="1:15" ht="15">
      <c r="A386" s="103">
        <f t="shared" si="110"/>
        <v>351</v>
      </c>
      <c r="B386" s="104">
        <v>543000</v>
      </c>
      <c r="C386" s="105" t="s">
        <v>255</v>
      </c>
      <c r="D386" s="96">
        <f aca="true" t="shared" si="121" ref="D386:M386">SUM(D387:D388)</f>
        <v>0</v>
      </c>
      <c r="E386" s="87">
        <f t="shared" si="121"/>
        <v>0</v>
      </c>
      <c r="F386" s="96">
        <f t="shared" si="121"/>
        <v>0</v>
      </c>
      <c r="G386" s="87">
        <f t="shared" si="121"/>
        <v>0</v>
      </c>
      <c r="H386" s="86">
        <f t="shared" si="121"/>
        <v>0</v>
      </c>
      <c r="I386" s="87">
        <f t="shared" si="121"/>
        <v>0</v>
      </c>
      <c r="J386" s="96">
        <f t="shared" si="121"/>
        <v>0</v>
      </c>
      <c r="K386" s="87">
        <f t="shared" si="121"/>
        <v>0</v>
      </c>
      <c r="L386" s="96">
        <f t="shared" si="121"/>
        <v>0</v>
      </c>
      <c r="M386" s="87">
        <f t="shared" si="121"/>
        <v>0</v>
      </c>
      <c r="N386" s="96">
        <f t="shared" si="98"/>
        <v>0</v>
      </c>
      <c r="O386" s="87">
        <f t="shared" si="98"/>
        <v>0</v>
      </c>
    </row>
    <row r="387" spans="1:15" ht="15">
      <c r="A387" s="106">
        <f t="shared" si="110"/>
        <v>352</v>
      </c>
      <c r="B387" s="107">
        <v>543100</v>
      </c>
      <c r="C387" s="108" t="s">
        <v>478</v>
      </c>
      <c r="D387" s="179"/>
      <c r="E387" s="178"/>
      <c r="F387" s="179"/>
      <c r="G387" s="178"/>
      <c r="H387" s="177"/>
      <c r="I387" s="176"/>
      <c r="J387" s="179"/>
      <c r="K387" s="178"/>
      <c r="L387" s="179"/>
      <c r="M387" s="178"/>
      <c r="N387" s="113">
        <f t="shared" si="98"/>
        <v>0</v>
      </c>
      <c r="O387" s="91">
        <f t="shared" si="98"/>
        <v>0</v>
      </c>
    </row>
    <row r="388" spans="1:15" ht="15">
      <c r="A388" s="106">
        <f t="shared" si="110"/>
        <v>353</v>
      </c>
      <c r="B388" s="107">
        <v>543200</v>
      </c>
      <c r="C388" s="108" t="s">
        <v>479</v>
      </c>
      <c r="D388" s="179"/>
      <c r="E388" s="178"/>
      <c r="F388" s="179"/>
      <c r="G388" s="178"/>
      <c r="H388" s="177"/>
      <c r="I388" s="176"/>
      <c r="J388" s="179"/>
      <c r="K388" s="178"/>
      <c r="L388" s="179"/>
      <c r="M388" s="178"/>
      <c r="N388" s="113">
        <f t="shared" si="98"/>
        <v>0</v>
      </c>
      <c r="O388" s="91">
        <f t="shared" si="98"/>
        <v>0</v>
      </c>
    </row>
    <row r="389" spans="1:15" ht="51">
      <c r="A389" s="103">
        <f t="shared" si="110"/>
        <v>354</v>
      </c>
      <c r="B389" s="104">
        <v>550000</v>
      </c>
      <c r="C389" s="105" t="s">
        <v>256</v>
      </c>
      <c r="D389" s="96">
        <f aca="true" t="shared" si="122" ref="D389:M390">D390</f>
        <v>0</v>
      </c>
      <c r="E389" s="87">
        <f t="shared" si="122"/>
        <v>0</v>
      </c>
      <c r="F389" s="96">
        <f t="shared" si="122"/>
        <v>0</v>
      </c>
      <c r="G389" s="87">
        <f t="shared" si="122"/>
        <v>0</v>
      </c>
      <c r="H389" s="86">
        <f t="shared" si="122"/>
        <v>0</v>
      </c>
      <c r="I389" s="87">
        <f t="shared" si="122"/>
        <v>0</v>
      </c>
      <c r="J389" s="96">
        <f t="shared" si="122"/>
        <v>0</v>
      </c>
      <c r="K389" s="87">
        <f t="shared" si="122"/>
        <v>0</v>
      </c>
      <c r="L389" s="96">
        <f t="shared" si="122"/>
        <v>0</v>
      </c>
      <c r="M389" s="87">
        <f t="shared" si="122"/>
        <v>0</v>
      </c>
      <c r="N389" s="96">
        <f t="shared" si="98"/>
        <v>0</v>
      </c>
      <c r="O389" s="87">
        <f t="shared" si="98"/>
        <v>0</v>
      </c>
    </row>
    <row r="390" spans="1:15" ht="51">
      <c r="A390" s="103">
        <f t="shared" si="110"/>
        <v>355</v>
      </c>
      <c r="B390" s="104">
        <v>551000</v>
      </c>
      <c r="C390" s="105" t="s">
        <v>257</v>
      </c>
      <c r="D390" s="96">
        <f t="shared" si="122"/>
        <v>0</v>
      </c>
      <c r="E390" s="87">
        <f t="shared" si="122"/>
        <v>0</v>
      </c>
      <c r="F390" s="96">
        <f t="shared" si="122"/>
        <v>0</v>
      </c>
      <c r="G390" s="87">
        <f t="shared" si="122"/>
        <v>0</v>
      </c>
      <c r="H390" s="86">
        <f t="shared" si="122"/>
        <v>0</v>
      </c>
      <c r="I390" s="87">
        <f t="shared" si="122"/>
        <v>0</v>
      </c>
      <c r="J390" s="96">
        <f t="shared" si="122"/>
        <v>0</v>
      </c>
      <c r="K390" s="87">
        <f t="shared" si="122"/>
        <v>0</v>
      </c>
      <c r="L390" s="96">
        <f t="shared" si="122"/>
        <v>0</v>
      </c>
      <c r="M390" s="87">
        <f t="shared" si="122"/>
        <v>0</v>
      </c>
      <c r="N390" s="96">
        <f t="shared" si="98"/>
        <v>0</v>
      </c>
      <c r="O390" s="87">
        <f t="shared" si="98"/>
        <v>0</v>
      </c>
    </row>
    <row r="391" spans="1:15" ht="51">
      <c r="A391" s="106">
        <f t="shared" si="110"/>
        <v>356</v>
      </c>
      <c r="B391" s="107">
        <v>551100</v>
      </c>
      <c r="C391" s="124" t="s">
        <v>8</v>
      </c>
      <c r="D391" s="179"/>
      <c r="E391" s="178"/>
      <c r="F391" s="179"/>
      <c r="G391" s="178"/>
      <c r="H391" s="177"/>
      <c r="I391" s="176"/>
      <c r="J391" s="179"/>
      <c r="K391" s="178"/>
      <c r="L391" s="179"/>
      <c r="M391" s="178"/>
      <c r="N391" s="113">
        <f aca="true" t="shared" si="123" ref="N391:O439">SUM(H391,J391,L391)</f>
        <v>0</v>
      </c>
      <c r="O391" s="91">
        <f t="shared" si="123"/>
        <v>0</v>
      </c>
    </row>
    <row r="392" spans="1:15" ht="38.25">
      <c r="A392" s="114">
        <f t="shared" si="110"/>
        <v>357</v>
      </c>
      <c r="B392" s="115">
        <v>600000</v>
      </c>
      <c r="C392" s="116" t="s">
        <v>258</v>
      </c>
      <c r="D392" s="117">
        <f>D393+D418</f>
        <v>0</v>
      </c>
      <c r="E392" s="118">
        <f aca="true" t="shared" si="124" ref="E392:M392">E393+E418</f>
        <v>0</v>
      </c>
      <c r="F392" s="117">
        <f t="shared" si="124"/>
        <v>0</v>
      </c>
      <c r="G392" s="118">
        <f t="shared" si="124"/>
        <v>0</v>
      </c>
      <c r="H392" s="81">
        <f t="shared" si="124"/>
        <v>0</v>
      </c>
      <c r="I392" s="118">
        <f t="shared" si="124"/>
        <v>0</v>
      </c>
      <c r="J392" s="117">
        <f t="shared" si="124"/>
        <v>0</v>
      </c>
      <c r="K392" s="118">
        <f t="shared" si="124"/>
        <v>0</v>
      </c>
      <c r="L392" s="117">
        <f t="shared" si="124"/>
        <v>0</v>
      </c>
      <c r="M392" s="118">
        <f t="shared" si="124"/>
        <v>0</v>
      </c>
      <c r="N392" s="117">
        <f t="shared" si="123"/>
        <v>0</v>
      </c>
      <c r="O392" s="118">
        <f t="shared" si="123"/>
        <v>0</v>
      </c>
    </row>
    <row r="393" spans="1:15" ht="25.5">
      <c r="A393" s="103">
        <f t="shared" si="110"/>
        <v>358</v>
      </c>
      <c r="B393" s="104">
        <v>610000</v>
      </c>
      <c r="C393" s="105" t="s">
        <v>259</v>
      </c>
      <c r="D393" s="96">
        <f>D394+D404+D412+D414+D416</f>
        <v>0</v>
      </c>
      <c r="E393" s="87">
        <f aca="true" t="shared" si="125" ref="E393:M393">E394+E404+E412+E414+E416</f>
        <v>0</v>
      </c>
      <c r="F393" s="96">
        <f t="shared" si="125"/>
        <v>0</v>
      </c>
      <c r="G393" s="87">
        <f t="shared" si="125"/>
        <v>0</v>
      </c>
      <c r="H393" s="86">
        <f t="shared" si="125"/>
        <v>0</v>
      </c>
      <c r="I393" s="87">
        <f t="shared" si="125"/>
        <v>0</v>
      </c>
      <c r="J393" s="96">
        <f t="shared" si="125"/>
        <v>0</v>
      </c>
      <c r="K393" s="87">
        <f t="shared" si="125"/>
        <v>0</v>
      </c>
      <c r="L393" s="96">
        <f t="shared" si="125"/>
        <v>0</v>
      </c>
      <c r="M393" s="87">
        <f t="shared" si="125"/>
        <v>0</v>
      </c>
      <c r="N393" s="96">
        <f t="shared" si="123"/>
        <v>0</v>
      </c>
      <c r="O393" s="87">
        <f t="shared" si="123"/>
        <v>0</v>
      </c>
    </row>
    <row r="394" spans="1:15" ht="25.5">
      <c r="A394" s="103">
        <f t="shared" si="110"/>
        <v>359</v>
      </c>
      <c r="B394" s="104">
        <v>611000</v>
      </c>
      <c r="C394" s="105" t="s">
        <v>260</v>
      </c>
      <c r="D394" s="96">
        <f aca="true" t="shared" si="126" ref="D394:M394">SUM(D395:D403)</f>
        <v>0</v>
      </c>
      <c r="E394" s="87">
        <f t="shared" si="126"/>
        <v>0</v>
      </c>
      <c r="F394" s="96">
        <f t="shared" si="126"/>
        <v>0</v>
      </c>
      <c r="G394" s="87">
        <f t="shared" si="126"/>
        <v>0</v>
      </c>
      <c r="H394" s="86">
        <f t="shared" si="126"/>
        <v>0</v>
      </c>
      <c r="I394" s="87">
        <f t="shared" si="126"/>
        <v>0</v>
      </c>
      <c r="J394" s="96">
        <f t="shared" si="126"/>
        <v>0</v>
      </c>
      <c r="K394" s="87">
        <f t="shared" si="126"/>
        <v>0</v>
      </c>
      <c r="L394" s="96">
        <f t="shared" si="126"/>
        <v>0</v>
      </c>
      <c r="M394" s="87">
        <f t="shared" si="126"/>
        <v>0</v>
      </c>
      <c r="N394" s="96">
        <f t="shared" si="123"/>
        <v>0</v>
      </c>
      <c r="O394" s="87">
        <f t="shared" si="123"/>
        <v>0</v>
      </c>
    </row>
    <row r="395" spans="1:15" ht="38.25">
      <c r="A395" s="106">
        <f t="shared" si="110"/>
        <v>360</v>
      </c>
      <c r="B395" s="107">
        <v>611100</v>
      </c>
      <c r="C395" s="108" t="s">
        <v>480</v>
      </c>
      <c r="D395" s="179"/>
      <c r="E395" s="178"/>
      <c r="F395" s="179"/>
      <c r="G395" s="178"/>
      <c r="H395" s="177"/>
      <c r="I395" s="176"/>
      <c r="J395" s="179"/>
      <c r="K395" s="178"/>
      <c r="L395" s="179"/>
      <c r="M395" s="178"/>
      <c r="N395" s="113">
        <f t="shared" si="123"/>
        <v>0</v>
      </c>
      <c r="O395" s="91">
        <f t="shared" si="123"/>
        <v>0</v>
      </c>
    </row>
    <row r="396" spans="1:15" ht="25.5">
      <c r="A396" s="106">
        <f t="shared" si="110"/>
        <v>361</v>
      </c>
      <c r="B396" s="107">
        <v>611200</v>
      </c>
      <c r="C396" s="108" t="s">
        <v>481</v>
      </c>
      <c r="D396" s="179"/>
      <c r="E396" s="178"/>
      <c r="F396" s="179"/>
      <c r="G396" s="178"/>
      <c r="H396" s="177"/>
      <c r="I396" s="176"/>
      <c r="J396" s="179"/>
      <c r="K396" s="178"/>
      <c r="L396" s="179"/>
      <c r="M396" s="178"/>
      <c r="N396" s="113">
        <f t="shared" si="123"/>
        <v>0</v>
      </c>
      <c r="O396" s="91">
        <f t="shared" si="123"/>
        <v>0</v>
      </c>
    </row>
    <row r="397" spans="1:15" ht="38.25">
      <c r="A397" s="106">
        <f t="shared" si="110"/>
        <v>362</v>
      </c>
      <c r="B397" s="107">
        <v>611300</v>
      </c>
      <c r="C397" s="108" t="s">
        <v>482</v>
      </c>
      <c r="D397" s="179"/>
      <c r="E397" s="178"/>
      <c r="F397" s="179"/>
      <c r="G397" s="178"/>
      <c r="H397" s="177"/>
      <c r="I397" s="176"/>
      <c r="J397" s="179"/>
      <c r="K397" s="178"/>
      <c r="L397" s="179"/>
      <c r="M397" s="178"/>
      <c r="N397" s="113">
        <f t="shared" si="123"/>
        <v>0</v>
      </c>
      <c r="O397" s="91">
        <f t="shared" si="123"/>
        <v>0</v>
      </c>
    </row>
    <row r="398" spans="1:15" ht="25.5">
      <c r="A398" s="106">
        <f t="shared" si="110"/>
        <v>363</v>
      </c>
      <c r="B398" s="107">
        <v>611400</v>
      </c>
      <c r="C398" s="108" t="s">
        <v>483</v>
      </c>
      <c r="D398" s="179"/>
      <c r="E398" s="178"/>
      <c r="F398" s="179"/>
      <c r="G398" s="178"/>
      <c r="H398" s="177"/>
      <c r="I398" s="176"/>
      <c r="J398" s="179"/>
      <c r="K398" s="178"/>
      <c r="L398" s="179"/>
      <c r="M398" s="178"/>
      <c r="N398" s="113">
        <f t="shared" si="123"/>
        <v>0</v>
      </c>
      <c r="O398" s="91">
        <f t="shared" si="123"/>
        <v>0</v>
      </c>
    </row>
    <row r="399" spans="1:15" ht="25.5">
      <c r="A399" s="106">
        <f t="shared" si="110"/>
        <v>364</v>
      </c>
      <c r="B399" s="107">
        <v>611500</v>
      </c>
      <c r="C399" s="108" t="s">
        <v>484</v>
      </c>
      <c r="D399" s="179"/>
      <c r="E399" s="178"/>
      <c r="F399" s="179"/>
      <c r="G399" s="178"/>
      <c r="H399" s="177"/>
      <c r="I399" s="176"/>
      <c r="J399" s="179"/>
      <c r="K399" s="178"/>
      <c r="L399" s="179"/>
      <c r="M399" s="178"/>
      <c r="N399" s="113">
        <f t="shared" si="123"/>
        <v>0</v>
      </c>
      <c r="O399" s="91">
        <f t="shared" si="123"/>
        <v>0</v>
      </c>
    </row>
    <row r="400" spans="1:15" ht="25.5">
      <c r="A400" s="106">
        <f t="shared" si="110"/>
        <v>365</v>
      </c>
      <c r="B400" s="107">
        <v>611600</v>
      </c>
      <c r="C400" s="108" t="s">
        <v>485</v>
      </c>
      <c r="D400" s="179"/>
      <c r="E400" s="178"/>
      <c r="F400" s="179"/>
      <c r="G400" s="178"/>
      <c r="H400" s="177"/>
      <c r="I400" s="176"/>
      <c r="J400" s="179"/>
      <c r="K400" s="178"/>
      <c r="L400" s="179"/>
      <c r="M400" s="178"/>
      <c r="N400" s="113">
        <f t="shared" si="123"/>
        <v>0</v>
      </c>
      <c r="O400" s="91">
        <f t="shared" si="123"/>
        <v>0</v>
      </c>
    </row>
    <row r="401" spans="1:15" ht="25.5">
      <c r="A401" s="106">
        <f t="shared" si="110"/>
        <v>366</v>
      </c>
      <c r="B401" s="107">
        <v>611700</v>
      </c>
      <c r="C401" s="108" t="s">
        <v>486</v>
      </c>
      <c r="D401" s="179"/>
      <c r="E401" s="178"/>
      <c r="F401" s="179"/>
      <c r="G401" s="178"/>
      <c r="H401" s="177"/>
      <c r="I401" s="176"/>
      <c r="J401" s="179"/>
      <c r="K401" s="178"/>
      <c r="L401" s="179"/>
      <c r="M401" s="178"/>
      <c r="N401" s="113">
        <f t="shared" si="123"/>
        <v>0</v>
      </c>
      <c r="O401" s="91">
        <f t="shared" si="123"/>
        <v>0</v>
      </c>
    </row>
    <row r="402" spans="1:15" ht="15">
      <c r="A402" s="106">
        <f t="shared" si="110"/>
        <v>367</v>
      </c>
      <c r="B402" s="107">
        <v>611800</v>
      </c>
      <c r="C402" s="108" t="s">
        <v>487</v>
      </c>
      <c r="D402" s="179"/>
      <c r="E402" s="178"/>
      <c r="F402" s="179"/>
      <c r="G402" s="178"/>
      <c r="H402" s="177"/>
      <c r="I402" s="176"/>
      <c r="J402" s="179"/>
      <c r="K402" s="178"/>
      <c r="L402" s="179"/>
      <c r="M402" s="178"/>
      <c r="N402" s="113">
        <f t="shared" si="123"/>
        <v>0</v>
      </c>
      <c r="O402" s="91">
        <f t="shared" si="123"/>
        <v>0</v>
      </c>
    </row>
    <row r="403" spans="1:15" ht="15">
      <c r="A403" s="106">
        <f t="shared" si="110"/>
        <v>368</v>
      </c>
      <c r="B403" s="107">
        <v>611900</v>
      </c>
      <c r="C403" s="108" t="s">
        <v>488</v>
      </c>
      <c r="D403" s="179"/>
      <c r="E403" s="178"/>
      <c r="F403" s="179"/>
      <c r="G403" s="178"/>
      <c r="H403" s="177"/>
      <c r="I403" s="176"/>
      <c r="J403" s="179"/>
      <c r="K403" s="178"/>
      <c r="L403" s="179"/>
      <c r="M403" s="178"/>
      <c r="N403" s="113">
        <f t="shared" si="123"/>
        <v>0</v>
      </c>
      <c r="O403" s="91">
        <f t="shared" si="123"/>
        <v>0</v>
      </c>
    </row>
    <row r="404" spans="1:15" ht="25.5">
      <c r="A404" s="103">
        <f t="shared" si="110"/>
        <v>369</v>
      </c>
      <c r="B404" s="104">
        <v>612000</v>
      </c>
      <c r="C404" s="105" t="s">
        <v>261</v>
      </c>
      <c r="D404" s="96">
        <f aca="true" t="shared" si="127" ref="D404:M404">SUM(D405:D411)</f>
        <v>0</v>
      </c>
      <c r="E404" s="87">
        <f t="shared" si="127"/>
        <v>0</v>
      </c>
      <c r="F404" s="96">
        <f t="shared" si="127"/>
        <v>0</v>
      </c>
      <c r="G404" s="87">
        <f t="shared" si="127"/>
        <v>0</v>
      </c>
      <c r="H404" s="86">
        <f t="shared" si="127"/>
        <v>0</v>
      </c>
      <c r="I404" s="87">
        <f t="shared" si="127"/>
        <v>0</v>
      </c>
      <c r="J404" s="96">
        <f t="shared" si="127"/>
        <v>0</v>
      </c>
      <c r="K404" s="87">
        <f t="shared" si="127"/>
        <v>0</v>
      </c>
      <c r="L404" s="96">
        <f t="shared" si="127"/>
        <v>0</v>
      </c>
      <c r="M404" s="87">
        <f t="shared" si="127"/>
        <v>0</v>
      </c>
      <c r="N404" s="96">
        <f t="shared" si="123"/>
        <v>0</v>
      </c>
      <c r="O404" s="87">
        <f t="shared" si="123"/>
        <v>0</v>
      </c>
    </row>
    <row r="405" spans="1:15" ht="51">
      <c r="A405" s="106">
        <f t="shared" si="110"/>
        <v>370</v>
      </c>
      <c r="B405" s="107">
        <v>612100</v>
      </c>
      <c r="C405" s="108" t="s">
        <v>489</v>
      </c>
      <c r="D405" s="179"/>
      <c r="E405" s="178"/>
      <c r="F405" s="179"/>
      <c r="G405" s="178"/>
      <c r="H405" s="177"/>
      <c r="I405" s="176"/>
      <c r="J405" s="179"/>
      <c r="K405" s="178"/>
      <c r="L405" s="179"/>
      <c r="M405" s="178"/>
      <c r="N405" s="113">
        <f t="shared" si="123"/>
        <v>0</v>
      </c>
      <c r="O405" s="91">
        <f t="shared" si="123"/>
        <v>0</v>
      </c>
    </row>
    <row r="406" spans="1:15" ht="25.5">
      <c r="A406" s="106">
        <f t="shared" si="110"/>
        <v>371</v>
      </c>
      <c r="B406" s="107">
        <v>612200</v>
      </c>
      <c r="C406" s="108" t="s">
        <v>490</v>
      </c>
      <c r="D406" s="179"/>
      <c r="E406" s="178"/>
      <c r="F406" s="179"/>
      <c r="G406" s="178"/>
      <c r="H406" s="177"/>
      <c r="I406" s="176"/>
      <c r="J406" s="179"/>
      <c r="K406" s="178"/>
      <c r="L406" s="179"/>
      <c r="M406" s="178"/>
      <c r="N406" s="113">
        <f t="shared" si="123"/>
        <v>0</v>
      </c>
      <c r="O406" s="91">
        <f t="shared" si="123"/>
        <v>0</v>
      </c>
    </row>
    <row r="407" spans="1:15" ht="25.5">
      <c r="A407" s="106">
        <f t="shared" si="110"/>
        <v>372</v>
      </c>
      <c r="B407" s="107">
        <v>612300</v>
      </c>
      <c r="C407" s="108" t="s">
        <v>491</v>
      </c>
      <c r="D407" s="179"/>
      <c r="E407" s="178"/>
      <c r="F407" s="179"/>
      <c r="G407" s="178"/>
      <c r="H407" s="177"/>
      <c r="I407" s="176"/>
      <c r="J407" s="179"/>
      <c r="K407" s="178"/>
      <c r="L407" s="179"/>
      <c r="M407" s="178"/>
      <c r="N407" s="113">
        <f t="shared" si="123"/>
        <v>0</v>
      </c>
      <c r="O407" s="91">
        <f t="shared" si="123"/>
        <v>0</v>
      </c>
    </row>
    <row r="408" spans="1:15" ht="25.5">
      <c r="A408" s="106">
        <f t="shared" si="110"/>
        <v>373</v>
      </c>
      <c r="B408" s="107">
        <v>612400</v>
      </c>
      <c r="C408" s="108" t="s">
        <v>492</v>
      </c>
      <c r="D408" s="179"/>
      <c r="E408" s="178"/>
      <c r="F408" s="179"/>
      <c r="G408" s="178"/>
      <c r="H408" s="177"/>
      <c r="I408" s="176"/>
      <c r="J408" s="179"/>
      <c r="K408" s="178"/>
      <c r="L408" s="179"/>
      <c r="M408" s="178"/>
      <c r="N408" s="113">
        <f t="shared" si="123"/>
        <v>0</v>
      </c>
      <c r="O408" s="91">
        <f t="shared" si="123"/>
        <v>0</v>
      </c>
    </row>
    <row r="409" spans="1:15" ht="25.5">
      <c r="A409" s="106">
        <f t="shared" si="110"/>
        <v>374</v>
      </c>
      <c r="B409" s="107">
        <v>612500</v>
      </c>
      <c r="C409" s="108" t="s">
        <v>102</v>
      </c>
      <c r="D409" s="179"/>
      <c r="E409" s="178"/>
      <c r="F409" s="179"/>
      <c r="G409" s="178"/>
      <c r="H409" s="177"/>
      <c r="I409" s="176"/>
      <c r="J409" s="179"/>
      <c r="K409" s="178"/>
      <c r="L409" s="179"/>
      <c r="M409" s="178"/>
      <c r="N409" s="113">
        <f t="shared" si="123"/>
        <v>0</v>
      </c>
      <c r="O409" s="91">
        <f t="shared" si="123"/>
        <v>0</v>
      </c>
    </row>
    <row r="410" spans="1:15" ht="25.5">
      <c r="A410" s="106">
        <f t="shared" si="110"/>
        <v>375</v>
      </c>
      <c r="B410" s="107">
        <v>612600</v>
      </c>
      <c r="C410" s="108" t="s">
        <v>360</v>
      </c>
      <c r="D410" s="179"/>
      <c r="E410" s="178"/>
      <c r="F410" s="179"/>
      <c r="G410" s="178"/>
      <c r="H410" s="177"/>
      <c r="I410" s="176"/>
      <c r="J410" s="179"/>
      <c r="K410" s="178"/>
      <c r="L410" s="179"/>
      <c r="M410" s="178"/>
      <c r="N410" s="113">
        <f t="shared" si="123"/>
        <v>0</v>
      </c>
      <c r="O410" s="91">
        <f t="shared" si="123"/>
        <v>0</v>
      </c>
    </row>
    <row r="411" spans="1:15" ht="15">
      <c r="A411" s="106">
        <f t="shared" si="110"/>
        <v>376</v>
      </c>
      <c r="B411" s="107">
        <v>612900</v>
      </c>
      <c r="C411" s="108" t="s">
        <v>361</v>
      </c>
      <c r="D411" s="179"/>
      <c r="E411" s="178"/>
      <c r="F411" s="179"/>
      <c r="G411" s="178"/>
      <c r="H411" s="177"/>
      <c r="I411" s="176"/>
      <c r="J411" s="179"/>
      <c r="K411" s="178"/>
      <c r="L411" s="179"/>
      <c r="M411" s="178"/>
      <c r="N411" s="113">
        <f t="shared" si="123"/>
        <v>0</v>
      </c>
      <c r="O411" s="91">
        <f t="shared" si="123"/>
        <v>0</v>
      </c>
    </row>
    <row r="412" spans="1:15" ht="25.5">
      <c r="A412" s="103">
        <f t="shared" si="110"/>
        <v>377</v>
      </c>
      <c r="B412" s="104">
        <v>613000</v>
      </c>
      <c r="C412" s="105" t="s">
        <v>262</v>
      </c>
      <c r="D412" s="96">
        <f>D413</f>
        <v>0</v>
      </c>
      <c r="E412" s="87">
        <f aca="true" t="shared" si="128" ref="E412:M412">E413</f>
        <v>0</v>
      </c>
      <c r="F412" s="96">
        <f t="shared" si="128"/>
        <v>0</v>
      </c>
      <c r="G412" s="87">
        <f t="shared" si="128"/>
        <v>0</v>
      </c>
      <c r="H412" s="86">
        <f t="shared" si="128"/>
        <v>0</v>
      </c>
      <c r="I412" s="87">
        <f t="shared" si="128"/>
        <v>0</v>
      </c>
      <c r="J412" s="96">
        <f t="shared" si="128"/>
        <v>0</v>
      </c>
      <c r="K412" s="87">
        <f t="shared" si="128"/>
        <v>0</v>
      </c>
      <c r="L412" s="96">
        <f t="shared" si="128"/>
        <v>0</v>
      </c>
      <c r="M412" s="87">
        <f t="shared" si="128"/>
        <v>0</v>
      </c>
      <c r="N412" s="96">
        <f t="shared" si="123"/>
        <v>0</v>
      </c>
      <c r="O412" s="87">
        <f t="shared" si="123"/>
        <v>0</v>
      </c>
    </row>
    <row r="413" spans="1:15" ht="15">
      <c r="A413" s="106">
        <f t="shared" si="110"/>
        <v>378</v>
      </c>
      <c r="B413" s="107">
        <v>613100</v>
      </c>
      <c r="C413" s="108" t="s">
        <v>362</v>
      </c>
      <c r="D413" s="179"/>
      <c r="E413" s="178"/>
      <c r="F413" s="179"/>
      <c r="G413" s="178"/>
      <c r="H413" s="177"/>
      <c r="I413" s="176"/>
      <c r="J413" s="179"/>
      <c r="K413" s="178"/>
      <c r="L413" s="179"/>
      <c r="M413" s="178"/>
      <c r="N413" s="113">
        <f t="shared" si="123"/>
        <v>0</v>
      </c>
      <c r="O413" s="91">
        <f t="shared" si="123"/>
        <v>0</v>
      </c>
    </row>
    <row r="414" spans="1:15" ht="25.5">
      <c r="A414" s="103">
        <f t="shared" si="110"/>
        <v>379</v>
      </c>
      <c r="B414" s="104">
        <v>614000</v>
      </c>
      <c r="C414" s="105" t="s">
        <v>263</v>
      </c>
      <c r="D414" s="96">
        <f>D415</f>
        <v>0</v>
      </c>
      <c r="E414" s="87">
        <f aca="true" t="shared" si="129" ref="E414:M414">E415</f>
        <v>0</v>
      </c>
      <c r="F414" s="96">
        <f t="shared" si="129"/>
        <v>0</v>
      </c>
      <c r="G414" s="87">
        <f t="shared" si="129"/>
        <v>0</v>
      </c>
      <c r="H414" s="86">
        <f t="shared" si="129"/>
        <v>0</v>
      </c>
      <c r="I414" s="87">
        <f t="shared" si="129"/>
        <v>0</v>
      </c>
      <c r="J414" s="96">
        <f t="shared" si="129"/>
        <v>0</v>
      </c>
      <c r="K414" s="87">
        <f t="shared" si="129"/>
        <v>0</v>
      </c>
      <c r="L414" s="96">
        <f t="shared" si="129"/>
        <v>0</v>
      </c>
      <c r="M414" s="87">
        <f t="shared" si="129"/>
        <v>0</v>
      </c>
      <c r="N414" s="96">
        <f t="shared" si="123"/>
        <v>0</v>
      </c>
      <c r="O414" s="87">
        <f t="shared" si="123"/>
        <v>0</v>
      </c>
    </row>
    <row r="415" spans="1:15" ht="25.5">
      <c r="A415" s="106">
        <f t="shared" si="110"/>
        <v>380</v>
      </c>
      <c r="B415" s="107">
        <v>614100</v>
      </c>
      <c r="C415" s="108" t="s">
        <v>363</v>
      </c>
      <c r="D415" s="179"/>
      <c r="E415" s="178"/>
      <c r="F415" s="179"/>
      <c r="G415" s="178"/>
      <c r="H415" s="177"/>
      <c r="I415" s="176"/>
      <c r="J415" s="179"/>
      <c r="K415" s="178"/>
      <c r="L415" s="179"/>
      <c r="M415" s="178"/>
      <c r="N415" s="113">
        <f t="shared" si="123"/>
        <v>0</v>
      </c>
      <c r="O415" s="91">
        <f t="shared" si="123"/>
        <v>0</v>
      </c>
    </row>
    <row r="416" spans="1:15" ht="38.25">
      <c r="A416" s="103">
        <f t="shared" si="110"/>
        <v>381</v>
      </c>
      <c r="B416" s="104">
        <v>615000</v>
      </c>
      <c r="C416" s="105" t="s">
        <v>264</v>
      </c>
      <c r="D416" s="96">
        <f>D417</f>
        <v>0</v>
      </c>
      <c r="E416" s="87">
        <f aca="true" t="shared" si="130" ref="E416:M416">E417</f>
        <v>0</v>
      </c>
      <c r="F416" s="96">
        <f t="shared" si="130"/>
        <v>0</v>
      </c>
      <c r="G416" s="87">
        <f t="shared" si="130"/>
        <v>0</v>
      </c>
      <c r="H416" s="86">
        <f t="shared" si="130"/>
        <v>0</v>
      </c>
      <c r="I416" s="87">
        <f t="shared" si="130"/>
        <v>0</v>
      </c>
      <c r="J416" s="96">
        <f t="shared" si="130"/>
        <v>0</v>
      </c>
      <c r="K416" s="87">
        <f t="shared" si="130"/>
        <v>0</v>
      </c>
      <c r="L416" s="96">
        <f t="shared" si="130"/>
        <v>0</v>
      </c>
      <c r="M416" s="87">
        <f t="shared" si="130"/>
        <v>0</v>
      </c>
      <c r="N416" s="96">
        <f t="shared" si="123"/>
        <v>0</v>
      </c>
      <c r="O416" s="87">
        <f t="shared" si="123"/>
        <v>0</v>
      </c>
    </row>
    <row r="417" spans="1:15" ht="25.5">
      <c r="A417" s="109">
        <f t="shared" si="110"/>
        <v>382</v>
      </c>
      <c r="B417" s="110">
        <v>615100</v>
      </c>
      <c r="C417" s="111" t="s">
        <v>364</v>
      </c>
      <c r="D417" s="179"/>
      <c r="E417" s="178"/>
      <c r="F417" s="179"/>
      <c r="G417" s="178"/>
      <c r="H417" s="177"/>
      <c r="I417" s="176"/>
      <c r="J417" s="179"/>
      <c r="K417" s="178"/>
      <c r="L417" s="179"/>
      <c r="M417" s="178"/>
      <c r="N417" s="113">
        <f t="shared" si="123"/>
        <v>0</v>
      </c>
      <c r="O417" s="91">
        <f t="shared" si="123"/>
        <v>0</v>
      </c>
    </row>
    <row r="418" spans="1:15" ht="25.5">
      <c r="A418" s="103">
        <f t="shared" si="110"/>
        <v>383</v>
      </c>
      <c r="B418" s="104">
        <v>620000</v>
      </c>
      <c r="C418" s="105" t="s">
        <v>265</v>
      </c>
      <c r="D418" s="96">
        <f>D419+D429+D438</f>
        <v>0</v>
      </c>
      <c r="E418" s="87">
        <f aca="true" t="shared" si="131" ref="E418:M418">E419+E429+E438</f>
        <v>0</v>
      </c>
      <c r="F418" s="96">
        <f t="shared" si="131"/>
        <v>0</v>
      </c>
      <c r="G418" s="87">
        <f t="shared" si="131"/>
        <v>0</v>
      </c>
      <c r="H418" s="86">
        <f t="shared" si="131"/>
        <v>0</v>
      </c>
      <c r="I418" s="87">
        <f t="shared" si="131"/>
        <v>0</v>
      </c>
      <c r="J418" s="96">
        <f t="shared" si="131"/>
        <v>0</v>
      </c>
      <c r="K418" s="87">
        <f t="shared" si="131"/>
        <v>0</v>
      </c>
      <c r="L418" s="96">
        <f t="shared" si="131"/>
        <v>0</v>
      </c>
      <c r="M418" s="87">
        <f t="shared" si="131"/>
        <v>0</v>
      </c>
      <c r="N418" s="96">
        <f t="shared" si="123"/>
        <v>0</v>
      </c>
      <c r="O418" s="87">
        <f t="shared" si="123"/>
        <v>0</v>
      </c>
    </row>
    <row r="419" spans="1:15" ht="25.5">
      <c r="A419" s="103">
        <f t="shared" si="110"/>
        <v>384</v>
      </c>
      <c r="B419" s="104">
        <v>621000</v>
      </c>
      <c r="C419" s="105" t="s">
        <v>266</v>
      </c>
      <c r="D419" s="96">
        <f aca="true" t="shared" si="132" ref="D419:M419">SUM(D420:D428)</f>
        <v>0</v>
      </c>
      <c r="E419" s="87">
        <f t="shared" si="132"/>
        <v>0</v>
      </c>
      <c r="F419" s="96">
        <f t="shared" si="132"/>
        <v>0</v>
      </c>
      <c r="G419" s="87">
        <f t="shared" si="132"/>
        <v>0</v>
      </c>
      <c r="H419" s="86">
        <f t="shared" si="132"/>
        <v>0</v>
      </c>
      <c r="I419" s="87">
        <f t="shared" si="132"/>
        <v>0</v>
      </c>
      <c r="J419" s="96">
        <f t="shared" si="132"/>
        <v>0</v>
      </c>
      <c r="K419" s="87">
        <f t="shared" si="132"/>
        <v>0</v>
      </c>
      <c r="L419" s="96">
        <f t="shared" si="132"/>
        <v>0</v>
      </c>
      <c r="M419" s="87">
        <f t="shared" si="132"/>
        <v>0</v>
      </c>
      <c r="N419" s="96">
        <f t="shared" si="123"/>
        <v>0</v>
      </c>
      <c r="O419" s="87">
        <f t="shared" si="123"/>
        <v>0</v>
      </c>
    </row>
    <row r="420" spans="1:15" ht="25.5">
      <c r="A420" s="106">
        <f t="shared" si="110"/>
        <v>385</v>
      </c>
      <c r="B420" s="107">
        <v>621100</v>
      </c>
      <c r="C420" s="108" t="s">
        <v>365</v>
      </c>
      <c r="D420" s="179"/>
      <c r="E420" s="178"/>
      <c r="F420" s="179"/>
      <c r="G420" s="178"/>
      <c r="H420" s="177"/>
      <c r="I420" s="176"/>
      <c r="J420" s="179"/>
      <c r="K420" s="178"/>
      <c r="L420" s="179"/>
      <c r="M420" s="178"/>
      <c r="N420" s="113">
        <f t="shared" si="123"/>
        <v>0</v>
      </c>
      <c r="O420" s="91">
        <f t="shared" si="123"/>
        <v>0</v>
      </c>
    </row>
    <row r="421" spans="1:15" ht="15">
      <c r="A421" s="106">
        <f t="shared" si="110"/>
        <v>386</v>
      </c>
      <c r="B421" s="107">
        <v>621200</v>
      </c>
      <c r="C421" s="108" t="s">
        <v>366</v>
      </c>
      <c r="D421" s="179"/>
      <c r="E421" s="178"/>
      <c r="F421" s="179"/>
      <c r="G421" s="178"/>
      <c r="H421" s="177"/>
      <c r="I421" s="176"/>
      <c r="J421" s="179"/>
      <c r="K421" s="178"/>
      <c r="L421" s="179"/>
      <c r="M421" s="178"/>
      <c r="N421" s="113">
        <f t="shared" si="123"/>
        <v>0</v>
      </c>
      <c r="O421" s="91">
        <f t="shared" si="123"/>
        <v>0</v>
      </c>
    </row>
    <row r="422" spans="1:15" ht="25.5">
      <c r="A422" s="106">
        <f t="shared" si="110"/>
        <v>387</v>
      </c>
      <c r="B422" s="107">
        <v>621300</v>
      </c>
      <c r="C422" s="108" t="s">
        <v>367</v>
      </c>
      <c r="D422" s="179"/>
      <c r="E422" s="178"/>
      <c r="F422" s="179"/>
      <c r="G422" s="178"/>
      <c r="H422" s="177"/>
      <c r="I422" s="176"/>
      <c r="J422" s="179"/>
      <c r="K422" s="178"/>
      <c r="L422" s="179"/>
      <c r="M422" s="178"/>
      <c r="N422" s="113">
        <f t="shared" si="123"/>
        <v>0</v>
      </c>
      <c r="O422" s="91">
        <f t="shared" si="123"/>
        <v>0</v>
      </c>
    </row>
    <row r="423" spans="1:15" ht="25.5">
      <c r="A423" s="106">
        <f t="shared" si="110"/>
        <v>388</v>
      </c>
      <c r="B423" s="107">
        <v>621400</v>
      </c>
      <c r="C423" s="108" t="s">
        <v>368</v>
      </c>
      <c r="D423" s="179"/>
      <c r="E423" s="178"/>
      <c r="F423" s="179"/>
      <c r="G423" s="178"/>
      <c r="H423" s="177"/>
      <c r="I423" s="176"/>
      <c r="J423" s="179"/>
      <c r="K423" s="178"/>
      <c r="L423" s="179"/>
      <c r="M423" s="178"/>
      <c r="N423" s="113">
        <f t="shared" si="123"/>
        <v>0</v>
      </c>
      <c r="O423" s="91">
        <f t="shared" si="123"/>
        <v>0</v>
      </c>
    </row>
    <row r="424" spans="1:15" ht="25.5">
      <c r="A424" s="106">
        <f t="shared" si="110"/>
        <v>389</v>
      </c>
      <c r="B424" s="107">
        <v>621500</v>
      </c>
      <c r="C424" s="108" t="s">
        <v>63</v>
      </c>
      <c r="D424" s="179"/>
      <c r="E424" s="178"/>
      <c r="F424" s="179"/>
      <c r="G424" s="178"/>
      <c r="H424" s="177"/>
      <c r="I424" s="176"/>
      <c r="J424" s="179"/>
      <c r="K424" s="178"/>
      <c r="L424" s="179"/>
      <c r="M424" s="178"/>
      <c r="N424" s="113">
        <f t="shared" si="123"/>
        <v>0</v>
      </c>
      <c r="O424" s="91">
        <f t="shared" si="123"/>
        <v>0</v>
      </c>
    </row>
    <row r="425" spans="1:15" ht="25.5">
      <c r="A425" s="106">
        <f t="shared" si="110"/>
        <v>390</v>
      </c>
      <c r="B425" s="107">
        <v>621600</v>
      </c>
      <c r="C425" s="108" t="s">
        <v>369</v>
      </c>
      <c r="D425" s="179"/>
      <c r="E425" s="178"/>
      <c r="F425" s="179"/>
      <c r="G425" s="178"/>
      <c r="H425" s="177"/>
      <c r="I425" s="176"/>
      <c r="J425" s="179"/>
      <c r="K425" s="178"/>
      <c r="L425" s="179"/>
      <c r="M425" s="178"/>
      <c r="N425" s="113">
        <f t="shared" si="123"/>
        <v>0</v>
      </c>
      <c r="O425" s="91">
        <f t="shared" si="123"/>
        <v>0</v>
      </c>
    </row>
    <row r="426" spans="1:15" ht="25.5">
      <c r="A426" s="106">
        <f t="shared" si="110"/>
        <v>391</v>
      </c>
      <c r="B426" s="107">
        <v>621700</v>
      </c>
      <c r="C426" s="108" t="s">
        <v>64</v>
      </c>
      <c r="D426" s="179"/>
      <c r="E426" s="178"/>
      <c r="F426" s="179"/>
      <c r="G426" s="178"/>
      <c r="H426" s="177"/>
      <c r="I426" s="176"/>
      <c r="J426" s="179"/>
      <c r="K426" s="178"/>
      <c r="L426" s="179"/>
      <c r="M426" s="178"/>
      <c r="N426" s="113">
        <f t="shared" si="123"/>
        <v>0</v>
      </c>
      <c r="O426" s="91">
        <f t="shared" si="123"/>
        <v>0</v>
      </c>
    </row>
    <row r="427" spans="1:15" ht="25.5">
      <c r="A427" s="106">
        <f t="shared" si="110"/>
        <v>392</v>
      </c>
      <c r="B427" s="107">
        <v>621800</v>
      </c>
      <c r="C427" s="108" t="s">
        <v>370</v>
      </c>
      <c r="D427" s="179"/>
      <c r="E427" s="178"/>
      <c r="F427" s="179"/>
      <c r="G427" s="178"/>
      <c r="H427" s="177"/>
      <c r="I427" s="176"/>
      <c r="J427" s="179"/>
      <c r="K427" s="178"/>
      <c r="L427" s="179"/>
      <c r="M427" s="178"/>
      <c r="N427" s="113">
        <f t="shared" si="123"/>
        <v>0</v>
      </c>
      <c r="O427" s="91">
        <f t="shared" si="123"/>
        <v>0</v>
      </c>
    </row>
    <row r="428" spans="1:15" ht="25.5">
      <c r="A428" s="106">
        <f aca="true" t="shared" si="133" ref="A428:A440">A427+1</f>
        <v>393</v>
      </c>
      <c r="B428" s="107">
        <v>621900</v>
      </c>
      <c r="C428" s="108" t="s">
        <v>23</v>
      </c>
      <c r="D428" s="179"/>
      <c r="E428" s="178"/>
      <c r="F428" s="179"/>
      <c r="G428" s="178"/>
      <c r="H428" s="177"/>
      <c r="I428" s="176"/>
      <c r="J428" s="179"/>
      <c r="K428" s="178"/>
      <c r="L428" s="179"/>
      <c r="M428" s="178"/>
      <c r="N428" s="113">
        <f t="shared" si="123"/>
        <v>0</v>
      </c>
      <c r="O428" s="91">
        <f t="shared" si="123"/>
        <v>0</v>
      </c>
    </row>
    <row r="429" spans="1:15" ht="25.5">
      <c r="A429" s="103">
        <f t="shared" si="133"/>
        <v>394</v>
      </c>
      <c r="B429" s="104">
        <v>622000</v>
      </c>
      <c r="C429" s="105" t="s">
        <v>267</v>
      </c>
      <c r="D429" s="96">
        <f>SUM(D430:D437)</f>
        <v>0</v>
      </c>
      <c r="E429" s="87">
        <f aca="true" t="shared" si="134" ref="E429:M429">SUM(E430:E437)</f>
        <v>0</v>
      </c>
      <c r="F429" s="96">
        <f t="shared" si="134"/>
        <v>0</v>
      </c>
      <c r="G429" s="87">
        <f t="shared" si="134"/>
        <v>0</v>
      </c>
      <c r="H429" s="86">
        <f t="shared" si="134"/>
        <v>0</v>
      </c>
      <c r="I429" s="87">
        <f t="shared" si="134"/>
        <v>0</v>
      </c>
      <c r="J429" s="96">
        <f t="shared" si="134"/>
        <v>0</v>
      </c>
      <c r="K429" s="87">
        <f t="shared" si="134"/>
        <v>0</v>
      </c>
      <c r="L429" s="96">
        <f t="shared" si="134"/>
        <v>0</v>
      </c>
      <c r="M429" s="87">
        <f t="shared" si="134"/>
        <v>0</v>
      </c>
      <c r="N429" s="96">
        <f t="shared" si="123"/>
        <v>0</v>
      </c>
      <c r="O429" s="87">
        <f t="shared" si="123"/>
        <v>0</v>
      </c>
    </row>
    <row r="430" spans="1:15" ht="25.5">
      <c r="A430" s="106">
        <f t="shared" si="133"/>
        <v>395</v>
      </c>
      <c r="B430" s="107">
        <v>622100</v>
      </c>
      <c r="C430" s="108" t="s">
        <v>24</v>
      </c>
      <c r="D430" s="179"/>
      <c r="E430" s="178"/>
      <c r="F430" s="179"/>
      <c r="G430" s="178"/>
      <c r="H430" s="177"/>
      <c r="I430" s="176"/>
      <c r="J430" s="179"/>
      <c r="K430" s="178"/>
      <c r="L430" s="179"/>
      <c r="M430" s="178"/>
      <c r="N430" s="113">
        <f t="shared" si="123"/>
        <v>0</v>
      </c>
      <c r="O430" s="91">
        <f t="shared" si="123"/>
        <v>0</v>
      </c>
    </row>
    <row r="431" spans="1:15" ht="15">
      <c r="A431" s="106">
        <f t="shared" si="133"/>
        <v>396</v>
      </c>
      <c r="B431" s="107">
        <v>622200</v>
      </c>
      <c r="C431" s="108" t="s">
        <v>25</v>
      </c>
      <c r="D431" s="179"/>
      <c r="E431" s="178"/>
      <c r="F431" s="179"/>
      <c r="G431" s="178"/>
      <c r="H431" s="177"/>
      <c r="I431" s="176"/>
      <c r="J431" s="179"/>
      <c r="K431" s="178"/>
      <c r="L431" s="179"/>
      <c r="M431" s="178"/>
      <c r="N431" s="113">
        <f t="shared" si="123"/>
        <v>0</v>
      </c>
      <c r="O431" s="91">
        <f t="shared" si="123"/>
        <v>0</v>
      </c>
    </row>
    <row r="432" spans="1:15" ht="25.5">
      <c r="A432" s="106">
        <f t="shared" si="133"/>
        <v>397</v>
      </c>
      <c r="B432" s="107">
        <v>622300</v>
      </c>
      <c r="C432" s="108" t="s">
        <v>26</v>
      </c>
      <c r="D432" s="179"/>
      <c r="E432" s="178"/>
      <c r="F432" s="179"/>
      <c r="G432" s="178"/>
      <c r="H432" s="177"/>
      <c r="I432" s="176"/>
      <c r="J432" s="179"/>
      <c r="K432" s="178"/>
      <c r="L432" s="179"/>
      <c r="M432" s="178"/>
      <c r="N432" s="113">
        <f t="shared" si="123"/>
        <v>0</v>
      </c>
      <c r="O432" s="91">
        <f t="shared" si="123"/>
        <v>0</v>
      </c>
    </row>
    <row r="433" spans="1:15" ht="25.5">
      <c r="A433" s="106">
        <f t="shared" si="133"/>
        <v>398</v>
      </c>
      <c r="B433" s="107">
        <v>622400</v>
      </c>
      <c r="C433" s="108" t="s">
        <v>27</v>
      </c>
      <c r="D433" s="179"/>
      <c r="E433" s="178"/>
      <c r="F433" s="179"/>
      <c r="G433" s="178"/>
      <c r="H433" s="177"/>
      <c r="I433" s="176"/>
      <c r="J433" s="179"/>
      <c r="K433" s="178"/>
      <c r="L433" s="179"/>
      <c r="M433" s="178"/>
      <c r="N433" s="113">
        <f>SUM(H433,J433,L433)</f>
        <v>0</v>
      </c>
      <c r="O433" s="91">
        <f t="shared" si="123"/>
        <v>0</v>
      </c>
    </row>
    <row r="434" spans="1:15" ht="25.5">
      <c r="A434" s="106">
        <f t="shared" si="133"/>
        <v>399</v>
      </c>
      <c r="B434" s="107">
        <v>622500</v>
      </c>
      <c r="C434" s="108" t="s">
        <v>28</v>
      </c>
      <c r="D434" s="179"/>
      <c r="E434" s="178"/>
      <c r="F434" s="179"/>
      <c r="G434" s="178"/>
      <c r="H434" s="177"/>
      <c r="I434" s="176"/>
      <c r="J434" s="179"/>
      <c r="K434" s="178"/>
      <c r="L434" s="179"/>
      <c r="M434" s="178"/>
      <c r="N434" s="113">
        <f t="shared" si="123"/>
        <v>0</v>
      </c>
      <c r="O434" s="91">
        <f t="shared" si="123"/>
        <v>0</v>
      </c>
    </row>
    <row r="435" spans="1:15" ht="25.5">
      <c r="A435" s="106">
        <f t="shared" si="133"/>
        <v>400</v>
      </c>
      <c r="B435" s="107">
        <v>622600</v>
      </c>
      <c r="C435" s="108" t="s">
        <v>29</v>
      </c>
      <c r="D435" s="179"/>
      <c r="E435" s="178"/>
      <c r="F435" s="179"/>
      <c r="G435" s="178"/>
      <c r="H435" s="177"/>
      <c r="I435" s="176"/>
      <c r="J435" s="179"/>
      <c r="K435" s="178"/>
      <c r="L435" s="179"/>
      <c r="M435" s="178"/>
      <c r="N435" s="113">
        <f t="shared" si="123"/>
        <v>0</v>
      </c>
      <c r="O435" s="91">
        <f t="shared" si="123"/>
        <v>0</v>
      </c>
    </row>
    <row r="436" spans="1:15" ht="25.5">
      <c r="A436" s="106">
        <f t="shared" si="133"/>
        <v>401</v>
      </c>
      <c r="B436" s="107">
        <v>622700</v>
      </c>
      <c r="C436" s="108" t="s">
        <v>30</v>
      </c>
      <c r="D436" s="179"/>
      <c r="E436" s="178"/>
      <c r="F436" s="179"/>
      <c r="G436" s="178"/>
      <c r="H436" s="177"/>
      <c r="I436" s="176"/>
      <c r="J436" s="179"/>
      <c r="K436" s="178"/>
      <c r="L436" s="179"/>
      <c r="M436" s="178"/>
      <c r="N436" s="113">
        <f t="shared" si="123"/>
        <v>0</v>
      </c>
      <c r="O436" s="91">
        <f t="shared" si="123"/>
        <v>0</v>
      </c>
    </row>
    <row r="437" spans="1:15" ht="15">
      <c r="A437" s="106">
        <f t="shared" si="133"/>
        <v>402</v>
      </c>
      <c r="B437" s="107">
        <v>622800</v>
      </c>
      <c r="C437" s="108" t="s">
        <v>31</v>
      </c>
      <c r="D437" s="179"/>
      <c r="E437" s="178"/>
      <c r="F437" s="179"/>
      <c r="G437" s="178"/>
      <c r="H437" s="177"/>
      <c r="I437" s="176"/>
      <c r="J437" s="179"/>
      <c r="K437" s="178"/>
      <c r="L437" s="179"/>
      <c r="M437" s="178"/>
      <c r="N437" s="113">
        <f t="shared" si="123"/>
        <v>0</v>
      </c>
      <c r="O437" s="91">
        <f t="shared" si="123"/>
        <v>0</v>
      </c>
    </row>
    <row r="438" spans="1:15" ht="63.75">
      <c r="A438" s="103">
        <f t="shared" si="133"/>
        <v>403</v>
      </c>
      <c r="B438" s="104">
        <v>623000</v>
      </c>
      <c r="C438" s="105" t="s">
        <v>268</v>
      </c>
      <c r="D438" s="96">
        <f>D439</f>
        <v>0</v>
      </c>
      <c r="E438" s="87">
        <f aca="true" t="shared" si="135" ref="E438:M438">E439</f>
        <v>0</v>
      </c>
      <c r="F438" s="96">
        <f t="shared" si="135"/>
        <v>0</v>
      </c>
      <c r="G438" s="87">
        <f t="shared" si="135"/>
        <v>0</v>
      </c>
      <c r="H438" s="86">
        <f t="shared" si="135"/>
        <v>0</v>
      </c>
      <c r="I438" s="87">
        <f t="shared" si="135"/>
        <v>0</v>
      </c>
      <c r="J438" s="96">
        <f t="shared" si="135"/>
        <v>0</v>
      </c>
      <c r="K438" s="87">
        <f t="shared" si="135"/>
        <v>0</v>
      </c>
      <c r="L438" s="96">
        <f t="shared" si="135"/>
        <v>0</v>
      </c>
      <c r="M438" s="87">
        <f t="shared" si="135"/>
        <v>0</v>
      </c>
      <c r="N438" s="96">
        <f t="shared" si="123"/>
        <v>0</v>
      </c>
      <c r="O438" s="87">
        <f t="shared" si="123"/>
        <v>0</v>
      </c>
    </row>
    <row r="439" spans="1:15" ht="51.75" thickBot="1">
      <c r="A439" s="126">
        <f t="shared" si="133"/>
        <v>404</v>
      </c>
      <c r="B439" s="127">
        <v>623100</v>
      </c>
      <c r="C439" s="141" t="s">
        <v>295</v>
      </c>
      <c r="D439" s="179"/>
      <c r="E439" s="178"/>
      <c r="F439" s="179"/>
      <c r="G439" s="178"/>
      <c r="H439" s="177"/>
      <c r="I439" s="176"/>
      <c r="J439" s="179"/>
      <c r="K439" s="178"/>
      <c r="L439" s="179"/>
      <c r="M439" s="178"/>
      <c r="N439" s="142">
        <f t="shared" si="123"/>
        <v>0</v>
      </c>
      <c r="O439" s="129">
        <f t="shared" si="123"/>
        <v>0</v>
      </c>
    </row>
    <row r="440" spans="1:15" ht="27" thickBot="1" thickTop="1">
      <c r="A440" s="203">
        <f t="shared" si="133"/>
        <v>405</v>
      </c>
      <c r="B440" s="144"/>
      <c r="C440" s="132" t="s">
        <v>269</v>
      </c>
      <c r="D440" s="145">
        <f>D392+D346+D182</f>
        <v>30774314.5</v>
      </c>
      <c r="E440" s="146">
        <f aca="true" t="shared" si="136" ref="E440:O440">E392+E346+E182</f>
        <v>181240579</v>
      </c>
      <c r="F440" s="145">
        <f t="shared" si="136"/>
        <v>32000000</v>
      </c>
      <c r="G440" s="146">
        <f t="shared" si="136"/>
        <v>224903071</v>
      </c>
      <c r="H440" s="145">
        <f t="shared" si="136"/>
        <v>32000000</v>
      </c>
      <c r="I440" s="146">
        <f t="shared" si="136"/>
        <v>255099914</v>
      </c>
      <c r="J440" s="145">
        <f t="shared" si="136"/>
        <v>33000000</v>
      </c>
      <c r="K440" s="146">
        <f t="shared" si="136"/>
        <v>255099914</v>
      </c>
      <c r="L440" s="145">
        <f t="shared" si="136"/>
        <v>33000000</v>
      </c>
      <c r="M440" s="146">
        <f t="shared" si="136"/>
        <v>255099914</v>
      </c>
      <c r="N440" s="145">
        <f t="shared" si="136"/>
        <v>98000000</v>
      </c>
      <c r="O440" s="146">
        <f t="shared" si="136"/>
        <v>765299742</v>
      </c>
    </row>
    <row r="441" spans="1:15" ht="52.5" thickBot="1" thickTop="1">
      <c r="A441" s="147"/>
      <c r="B441" s="147"/>
      <c r="C441" s="148" t="s">
        <v>76</v>
      </c>
      <c r="D441" s="185">
        <f>D181-D440</f>
        <v>0.5</v>
      </c>
      <c r="E441" s="186">
        <f aca="true" t="shared" si="137" ref="E441:O441">E181-E440</f>
        <v>2628071</v>
      </c>
      <c r="F441" s="185">
        <f t="shared" si="137"/>
        <v>0</v>
      </c>
      <c r="G441" s="186">
        <f t="shared" si="137"/>
        <v>0</v>
      </c>
      <c r="H441" s="185">
        <f t="shared" si="137"/>
        <v>0</v>
      </c>
      <c r="I441" s="186">
        <f t="shared" si="137"/>
        <v>0</v>
      </c>
      <c r="J441" s="185">
        <f t="shared" si="137"/>
        <v>0</v>
      </c>
      <c r="K441" s="186">
        <f t="shared" si="137"/>
        <v>0</v>
      </c>
      <c r="L441" s="185">
        <f t="shared" si="137"/>
        <v>0</v>
      </c>
      <c r="M441" s="186">
        <f t="shared" si="137"/>
        <v>0</v>
      </c>
      <c r="N441" s="185">
        <f t="shared" si="137"/>
        <v>0</v>
      </c>
      <c r="O441" s="186">
        <f t="shared" si="137"/>
        <v>0</v>
      </c>
    </row>
    <row r="442" spans="1:15" ht="15.75" thickBot="1">
      <c r="A442" s="149"/>
      <c r="B442" s="149"/>
      <c r="C442" s="149"/>
      <c r="D442" s="149"/>
      <c r="E442" s="149"/>
      <c r="F442" s="149"/>
      <c r="G442" s="149"/>
      <c r="H442" s="149"/>
      <c r="I442" s="149"/>
      <c r="J442" s="149"/>
      <c r="K442" s="149"/>
      <c r="L442" s="149"/>
      <c r="M442" s="149"/>
      <c r="N442" s="149"/>
      <c r="O442" s="149"/>
    </row>
    <row r="443" spans="1:15" ht="32.25" customHeight="1">
      <c r="A443" s="70" t="s">
        <v>356</v>
      </c>
      <c r="B443" s="289" t="s">
        <v>452</v>
      </c>
      <c r="C443" s="314"/>
      <c r="D443" s="274" t="s">
        <v>533</v>
      </c>
      <c r="E443" s="275"/>
      <c r="F443" s="292" t="s">
        <v>534</v>
      </c>
      <c r="G443" s="275"/>
      <c r="H443" s="274" t="s">
        <v>525</v>
      </c>
      <c r="I443" s="275"/>
      <c r="J443" s="274" t="s">
        <v>527</v>
      </c>
      <c r="K443" s="275"/>
      <c r="L443" s="274" t="s">
        <v>536</v>
      </c>
      <c r="M443" s="275"/>
      <c r="N443" s="274" t="s">
        <v>537</v>
      </c>
      <c r="O443" s="275"/>
    </row>
    <row r="444" spans="1:15" ht="15">
      <c r="A444" s="73">
        <v>1</v>
      </c>
      <c r="B444" s="297">
        <v>2</v>
      </c>
      <c r="C444" s="297"/>
      <c r="D444" s="297">
        <v>3</v>
      </c>
      <c r="E444" s="297"/>
      <c r="F444" s="297">
        <v>4</v>
      </c>
      <c r="G444" s="297"/>
      <c r="H444" s="297">
        <v>5</v>
      </c>
      <c r="I444" s="297"/>
      <c r="J444" s="297">
        <v>6</v>
      </c>
      <c r="K444" s="297"/>
      <c r="L444" s="297">
        <v>7</v>
      </c>
      <c r="M444" s="297"/>
      <c r="N444" s="300" t="s">
        <v>48</v>
      </c>
      <c r="O444" s="300"/>
    </row>
    <row r="445" spans="1:15" ht="27.75" customHeight="1">
      <c r="A445" s="205" t="s">
        <v>357</v>
      </c>
      <c r="B445" s="313" t="s">
        <v>532</v>
      </c>
      <c r="C445" s="313"/>
      <c r="D445" s="282">
        <v>29291245</v>
      </c>
      <c r="E445" s="282"/>
      <c r="F445" s="282">
        <v>30000000</v>
      </c>
      <c r="G445" s="282"/>
      <c r="H445" s="296">
        <v>29000000</v>
      </c>
      <c r="I445" s="296"/>
      <c r="J445" s="282">
        <v>31000000</v>
      </c>
      <c r="K445" s="282"/>
      <c r="L445" s="299">
        <v>31000000</v>
      </c>
      <c r="M445" s="299"/>
      <c r="N445" s="293">
        <f>SUM(H445:M445)</f>
        <v>91000000</v>
      </c>
      <c r="O445" s="293"/>
    </row>
    <row r="446" spans="1:15" ht="27.75" customHeight="1">
      <c r="A446" s="206" t="s">
        <v>498</v>
      </c>
      <c r="B446" s="298" t="s">
        <v>505</v>
      </c>
      <c r="C446" s="298"/>
      <c r="D446" s="282">
        <v>1483070</v>
      </c>
      <c r="E446" s="282"/>
      <c r="F446" s="282">
        <v>9000000</v>
      </c>
      <c r="G446" s="282"/>
      <c r="H446" s="296">
        <v>10000000</v>
      </c>
      <c r="I446" s="296"/>
      <c r="J446" s="282">
        <v>9000000</v>
      </c>
      <c r="K446" s="282"/>
      <c r="L446" s="299">
        <v>9000000</v>
      </c>
      <c r="M446" s="299"/>
      <c r="N446" s="293">
        <f aca="true" t="shared" si="138" ref="N446:N462">SUM(H446:M446)</f>
        <v>28000000</v>
      </c>
      <c r="O446" s="293"/>
    </row>
    <row r="447" spans="1:15" ht="27.75" customHeight="1">
      <c r="A447" s="206" t="s">
        <v>495</v>
      </c>
      <c r="B447" s="298" t="s">
        <v>506</v>
      </c>
      <c r="C447" s="298"/>
      <c r="D447" s="282"/>
      <c r="E447" s="282"/>
      <c r="F447" s="282">
        <v>3000000</v>
      </c>
      <c r="G447" s="282"/>
      <c r="H447" s="296">
        <v>3000000</v>
      </c>
      <c r="I447" s="296"/>
      <c r="J447" s="282">
        <v>3000000</v>
      </c>
      <c r="K447" s="282"/>
      <c r="L447" s="299">
        <v>3000000</v>
      </c>
      <c r="M447" s="299"/>
      <c r="N447" s="293">
        <f t="shared" si="138"/>
        <v>9000000</v>
      </c>
      <c r="O447" s="293"/>
    </row>
    <row r="448" spans="1:15" ht="27.75" customHeight="1">
      <c r="A448" s="206" t="s">
        <v>499</v>
      </c>
      <c r="B448" s="298" t="s">
        <v>507</v>
      </c>
      <c r="C448" s="298"/>
      <c r="D448" s="282">
        <v>450405</v>
      </c>
      <c r="E448" s="282"/>
      <c r="F448" s="282">
        <v>550000</v>
      </c>
      <c r="G448" s="282"/>
      <c r="H448" s="296">
        <v>550000</v>
      </c>
      <c r="I448" s="296"/>
      <c r="J448" s="282">
        <v>550000</v>
      </c>
      <c r="K448" s="282"/>
      <c r="L448" s="299">
        <v>550000</v>
      </c>
      <c r="M448" s="299"/>
      <c r="N448" s="293">
        <f t="shared" si="138"/>
        <v>1650000</v>
      </c>
      <c r="O448" s="293"/>
    </row>
    <row r="449" spans="1:15" ht="27.75" customHeight="1">
      <c r="A449" s="206" t="s">
        <v>496</v>
      </c>
      <c r="B449" s="298" t="s">
        <v>508</v>
      </c>
      <c r="C449" s="298"/>
      <c r="D449" s="282"/>
      <c r="E449" s="282"/>
      <c r="F449" s="282"/>
      <c r="G449" s="282"/>
      <c r="H449" s="296"/>
      <c r="I449" s="296"/>
      <c r="J449" s="282"/>
      <c r="K449" s="282"/>
      <c r="L449" s="299"/>
      <c r="M449" s="299"/>
      <c r="N449" s="293">
        <f t="shared" si="138"/>
        <v>0</v>
      </c>
      <c r="O449" s="293"/>
    </row>
    <row r="450" spans="1:15" ht="27.75" customHeight="1">
      <c r="A450" s="206" t="s">
        <v>500</v>
      </c>
      <c r="B450" s="298" t="s">
        <v>509</v>
      </c>
      <c r="C450" s="298"/>
      <c r="D450" s="282"/>
      <c r="E450" s="282"/>
      <c r="F450" s="282"/>
      <c r="G450" s="282"/>
      <c r="H450" s="296"/>
      <c r="I450" s="296"/>
      <c r="J450" s="282"/>
      <c r="K450" s="282"/>
      <c r="L450" s="299"/>
      <c r="M450" s="299"/>
      <c r="N450" s="293">
        <f>SUM(H450:M450)</f>
        <v>0</v>
      </c>
      <c r="O450" s="293"/>
    </row>
    <row r="451" spans="1:15" ht="27.75" customHeight="1">
      <c r="A451" s="206" t="s">
        <v>497</v>
      </c>
      <c r="B451" s="298" t="s">
        <v>299</v>
      </c>
      <c r="C451" s="298"/>
      <c r="D451" s="282">
        <v>165010664.33</v>
      </c>
      <c r="E451" s="282"/>
      <c r="F451" s="282">
        <v>187475000</v>
      </c>
      <c r="G451" s="282"/>
      <c r="H451" s="296">
        <v>220149914</v>
      </c>
      <c r="I451" s="296"/>
      <c r="J451" s="282">
        <v>220149914</v>
      </c>
      <c r="K451" s="282"/>
      <c r="L451" s="299">
        <v>220149914</v>
      </c>
      <c r="M451" s="299"/>
      <c r="N451" s="293">
        <f t="shared" si="138"/>
        <v>660449742</v>
      </c>
      <c r="O451" s="293"/>
    </row>
    <row r="452" spans="1:15" ht="27.75" customHeight="1">
      <c r="A452" s="206" t="s">
        <v>501</v>
      </c>
      <c r="B452" s="298" t="s">
        <v>298</v>
      </c>
      <c r="C452" s="298"/>
      <c r="D452" s="282">
        <v>102232</v>
      </c>
      <c r="E452" s="282"/>
      <c r="F452" s="282">
        <v>300000</v>
      </c>
      <c r="G452" s="282"/>
      <c r="H452" s="296">
        <v>300000</v>
      </c>
      <c r="I452" s="296"/>
      <c r="J452" s="282">
        <v>300000</v>
      </c>
      <c r="K452" s="282"/>
      <c r="L452" s="299">
        <v>300000</v>
      </c>
      <c r="M452" s="299"/>
      <c r="N452" s="293">
        <f t="shared" si="138"/>
        <v>900000</v>
      </c>
      <c r="O452" s="293"/>
    </row>
    <row r="453" spans="1:15" ht="27.75" customHeight="1">
      <c r="A453" s="206" t="s">
        <v>502</v>
      </c>
      <c r="B453" s="298" t="s">
        <v>510</v>
      </c>
      <c r="C453" s="298"/>
      <c r="D453" s="282">
        <v>142300</v>
      </c>
      <c r="E453" s="282"/>
      <c r="F453" s="282">
        <v>150000</v>
      </c>
      <c r="G453" s="282"/>
      <c r="H453" s="296">
        <v>300000</v>
      </c>
      <c r="I453" s="296"/>
      <c r="J453" s="282">
        <v>300000</v>
      </c>
      <c r="K453" s="282"/>
      <c r="L453" s="299">
        <v>300000</v>
      </c>
      <c r="M453" s="299"/>
      <c r="N453" s="293">
        <f t="shared" si="138"/>
        <v>900000</v>
      </c>
      <c r="O453" s="293"/>
    </row>
    <row r="454" spans="1:15" ht="27.75" customHeight="1">
      <c r="A454" s="206" t="s">
        <v>436</v>
      </c>
      <c r="B454" s="298" t="s">
        <v>511</v>
      </c>
      <c r="C454" s="298"/>
      <c r="D454" s="282"/>
      <c r="E454" s="282"/>
      <c r="F454" s="282"/>
      <c r="G454" s="282"/>
      <c r="H454" s="296"/>
      <c r="I454" s="296"/>
      <c r="J454" s="282"/>
      <c r="K454" s="282"/>
      <c r="L454" s="299"/>
      <c r="M454" s="299"/>
      <c r="N454" s="293">
        <f t="shared" si="138"/>
        <v>0</v>
      </c>
      <c r="O454" s="293"/>
    </row>
    <row r="455" spans="1:15" ht="27.75" customHeight="1">
      <c r="A455" s="206" t="s">
        <v>398</v>
      </c>
      <c r="B455" s="298" t="s">
        <v>512</v>
      </c>
      <c r="C455" s="298"/>
      <c r="D455" s="282"/>
      <c r="E455" s="282"/>
      <c r="F455" s="282"/>
      <c r="G455" s="282"/>
      <c r="H455" s="296"/>
      <c r="I455" s="296"/>
      <c r="J455" s="282"/>
      <c r="K455" s="282"/>
      <c r="L455" s="299"/>
      <c r="M455" s="299"/>
      <c r="N455" s="293">
        <f t="shared" si="138"/>
        <v>0</v>
      </c>
      <c r="O455" s="293"/>
    </row>
    <row r="456" spans="1:15" ht="27.75" customHeight="1">
      <c r="A456" s="206" t="s">
        <v>399</v>
      </c>
      <c r="B456" s="298" t="s">
        <v>513</v>
      </c>
      <c r="C456" s="298"/>
      <c r="D456" s="282"/>
      <c r="E456" s="282"/>
      <c r="F456" s="282"/>
      <c r="G456" s="282"/>
      <c r="H456" s="296"/>
      <c r="I456" s="296"/>
      <c r="J456" s="282"/>
      <c r="K456" s="282"/>
      <c r="L456" s="299"/>
      <c r="M456" s="299"/>
      <c r="N456" s="293">
        <f t="shared" si="138"/>
        <v>0</v>
      </c>
      <c r="O456" s="293"/>
    </row>
    <row r="457" spans="1:15" ht="27.75" customHeight="1">
      <c r="A457" s="206" t="s">
        <v>400</v>
      </c>
      <c r="B457" s="298" t="s">
        <v>528</v>
      </c>
      <c r="C457" s="298"/>
      <c r="D457" s="282">
        <v>2248633</v>
      </c>
      <c r="E457" s="282"/>
      <c r="F457" s="282">
        <v>2628071</v>
      </c>
      <c r="G457" s="282"/>
      <c r="H457" s="296"/>
      <c r="I457" s="296"/>
      <c r="J457" s="282"/>
      <c r="K457" s="282"/>
      <c r="L457" s="299"/>
      <c r="M457" s="299"/>
      <c r="N457" s="293">
        <f t="shared" si="138"/>
        <v>0</v>
      </c>
      <c r="O457" s="293"/>
    </row>
    <row r="458" spans="1:15" ht="27.75" customHeight="1">
      <c r="A458" s="206" t="s">
        <v>401</v>
      </c>
      <c r="B458" s="298" t="s">
        <v>300</v>
      </c>
      <c r="C458" s="298"/>
      <c r="D458" s="282"/>
      <c r="E458" s="282"/>
      <c r="F458" s="282"/>
      <c r="G458" s="282"/>
      <c r="H458" s="296"/>
      <c r="I458" s="296"/>
      <c r="J458" s="282"/>
      <c r="K458" s="282"/>
      <c r="L458" s="299"/>
      <c r="M458" s="299"/>
      <c r="N458" s="293">
        <f t="shared" si="138"/>
        <v>0</v>
      </c>
      <c r="O458" s="293"/>
    </row>
    <row r="459" spans="1:15" ht="27.75" customHeight="1">
      <c r="A459" s="206" t="s">
        <v>402</v>
      </c>
      <c r="B459" s="298" t="s">
        <v>529</v>
      </c>
      <c r="C459" s="298"/>
      <c r="D459" s="282"/>
      <c r="E459" s="282"/>
      <c r="F459" s="282"/>
      <c r="G459" s="282"/>
      <c r="H459" s="296"/>
      <c r="I459" s="296"/>
      <c r="J459" s="282"/>
      <c r="K459" s="282"/>
      <c r="L459" s="299"/>
      <c r="M459" s="299"/>
      <c r="N459" s="293">
        <f t="shared" si="138"/>
        <v>0</v>
      </c>
      <c r="O459" s="293"/>
    </row>
    <row r="460" spans="1:15" ht="27.75" customHeight="1">
      <c r="A460" s="206" t="s">
        <v>403</v>
      </c>
      <c r="B460" s="298" t="s">
        <v>503</v>
      </c>
      <c r="C460" s="298"/>
      <c r="D460" s="282">
        <v>15914415</v>
      </c>
      <c r="E460" s="282"/>
      <c r="F460" s="282">
        <v>23800000</v>
      </c>
      <c r="G460" s="282"/>
      <c r="H460" s="296">
        <v>23800000</v>
      </c>
      <c r="I460" s="296"/>
      <c r="J460" s="282">
        <v>23800000</v>
      </c>
      <c r="K460" s="282"/>
      <c r="L460" s="299">
        <v>23800000</v>
      </c>
      <c r="M460" s="299"/>
      <c r="N460" s="293">
        <f t="shared" si="138"/>
        <v>71400000</v>
      </c>
      <c r="O460" s="293"/>
    </row>
    <row r="461" spans="1:15" ht="27.75" customHeight="1">
      <c r="A461" s="207" t="s">
        <v>531</v>
      </c>
      <c r="B461" s="311" t="s">
        <v>530</v>
      </c>
      <c r="C461" s="312"/>
      <c r="D461" s="282"/>
      <c r="E461" s="282"/>
      <c r="F461" s="282"/>
      <c r="G461" s="282"/>
      <c r="H461" s="296"/>
      <c r="I461" s="296"/>
      <c r="J461" s="282"/>
      <c r="K461" s="282"/>
      <c r="L461" s="299"/>
      <c r="M461" s="299"/>
      <c r="N461" s="293">
        <f>SUM(H461:M461)</f>
        <v>0</v>
      </c>
      <c r="O461" s="293"/>
    </row>
    <row r="462" spans="1:15" ht="27.75" customHeight="1" thickBot="1">
      <c r="A462" s="207" t="s">
        <v>382</v>
      </c>
      <c r="B462" s="302" t="s">
        <v>301</v>
      </c>
      <c r="C462" s="302"/>
      <c r="D462" s="294"/>
      <c r="E462" s="294"/>
      <c r="F462" s="294"/>
      <c r="G462" s="294"/>
      <c r="H462" s="295"/>
      <c r="I462" s="295"/>
      <c r="J462" s="294"/>
      <c r="K462" s="294"/>
      <c r="L462" s="307"/>
      <c r="M462" s="307"/>
      <c r="N462" s="293">
        <f t="shared" si="138"/>
        <v>0</v>
      </c>
      <c r="O462" s="293"/>
    </row>
    <row r="463" spans="1:15" ht="36.75" customHeight="1" thickBot="1" thickTop="1">
      <c r="A463" s="306" t="s">
        <v>414</v>
      </c>
      <c r="B463" s="306"/>
      <c r="C463" s="204" t="str">
        <f>$D$4</f>
        <v>Програм 9.  Основно образовање</v>
      </c>
      <c r="D463" s="303">
        <f>SUM(D445:E462)</f>
        <v>214642964.33</v>
      </c>
      <c r="E463" s="303"/>
      <c r="F463" s="303">
        <f>SUM(F445:G462)</f>
        <v>256903071</v>
      </c>
      <c r="G463" s="303"/>
      <c r="H463" s="303">
        <f>SUM(H445:I462)</f>
        <v>287099914</v>
      </c>
      <c r="I463" s="303"/>
      <c r="J463" s="303">
        <f>SUM(J445:K462)</f>
        <v>288099914</v>
      </c>
      <c r="K463" s="303"/>
      <c r="L463" s="303">
        <f>SUM(L445:M462)</f>
        <v>288099914</v>
      </c>
      <c r="M463" s="303"/>
      <c r="N463" s="303">
        <f>SUM(N445:O462)</f>
        <v>863299742</v>
      </c>
      <c r="O463" s="303"/>
    </row>
    <row r="464" spans="1:15" ht="26.25" thickTop="1">
      <c r="A464" s="149"/>
      <c r="B464" s="149"/>
      <c r="C464" s="152" t="s">
        <v>77</v>
      </c>
      <c r="D464" s="301">
        <f>D440+E440-D463</f>
        <v>-2628070.830000013</v>
      </c>
      <c r="E464" s="301"/>
      <c r="F464" s="301">
        <f>F440+G440-F463</f>
        <v>0</v>
      </c>
      <c r="G464" s="301"/>
      <c r="H464" s="301">
        <f>H440+I440-H463</f>
        <v>0</v>
      </c>
      <c r="I464" s="301"/>
      <c r="J464" s="301">
        <f>J440+K440-J463</f>
        <v>0</v>
      </c>
      <c r="K464" s="301"/>
      <c r="L464" s="301">
        <f>L440+M440-L463</f>
        <v>0</v>
      </c>
      <c r="M464" s="301"/>
      <c r="N464" s="301">
        <f>N440+O440-N463</f>
        <v>0</v>
      </c>
      <c r="O464" s="301"/>
    </row>
    <row r="465" spans="1:15" ht="15">
      <c r="A465" s="149"/>
      <c r="B465" s="149"/>
      <c r="C465" s="149"/>
      <c r="D465" s="149"/>
      <c r="E465" s="149"/>
      <c r="F465" s="149"/>
      <c r="G465" s="149"/>
      <c r="H465" s="149"/>
      <c r="I465" s="149"/>
      <c r="J465" s="149"/>
      <c r="K465" s="149"/>
      <c r="L465" s="149"/>
      <c r="M465" s="149"/>
      <c r="N465" s="149"/>
      <c r="O465" s="149"/>
    </row>
    <row r="466" spans="1:15" ht="21">
      <c r="A466" s="318" t="s">
        <v>51</v>
      </c>
      <c r="B466" s="319"/>
      <c r="C466" s="319"/>
      <c r="D466" s="319"/>
      <c r="E466" s="319"/>
      <c r="F466" s="319"/>
      <c r="G466" s="319"/>
      <c r="H466" s="319"/>
      <c r="I466" s="319"/>
      <c r="J466" s="319"/>
      <c r="K466" s="319"/>
      <c r="L466" s="319"/>
      <c r="M466" s="319"/>
      <c r="N466" s="319"/>
      <c r="O466" s="320"/>
    </row>
    <row r="467" spans="1:15" ht="15.75" thickBot="1">
      <c r="A467" s="153"/>
      <c r="B467" s="153"/>
      <c r="C467" s="153"/>
      <c r="D467" s="153"/>
      <c r="E467" s="153"/>
      <c r="F467" s="153"/>
      <c r="G467" s="153"/>
      <c r="H467" s="153"/>
      <c r="I467" s="153"/>
      <c r="J467" s="153"/>
      <c r="K467" s="153"/>
      <c r="L467" s="153"/>
      <c r="M467" s="153"/>
      <c r="N467" s="153"/>
      <c r="O467" s="154"/>
    </row>
    <row r="468" spans="1:15" ht="36" customHeight="1">
      <c r="A468" s="286" t="s">
        <v>435</v>
      </c>
      <c r="B468" s="290" t="s">
        <v>52</v>
      </c>
      <c r="C468" s="321"/>
      <c r="D468" s="274" t="s">
        <v>533</v>
      </c>
      <c r="E468" s="275"/>
      <c r="F468" s="292" t="s">
        <v>534</v>
      </c>
      <c r="G468" s="275"/>
      <c r="H468" s="274" t="s">
        <v>525</v>
      </c>
      <c r="I468" s="275"/>
      <c r="J468" s="274" t="s">
        <v>527</v>
      </c>
      <c r="K468" s="275"/>
      <c r="L468" s="274" t="s">
        <v>536</v>
      </c>
      <c r="M468" s="275"/>
      <c r="N468" s="274" t="s">
        <v>537</v>
      </c>
      <c r="O468" s="275"/>
    </row>
    <row r="469" spans="1:15" ht="38.25">
      <c r="A469" s="287"/>
      <c r="B469" s="291"/>
      <c r="C469" s="322"/>
      <c r="D469" s="71" t="s">
        <v>440</v>
      </c>
      <c r="E469" s="72" t="s">
        <v>441</v>
      </c>
      <c r="F469" s="71" t="s">
        <v>440</v>
      </c>
      <c r="G469" s="72" t="s">
        <v>441</v>
      </c>
      <c r="H469" s="71" t="s">
        <v>440</v>
      </c>
      <c r="I469" s="72" t="s">
        <v>441</v>
      </c>
      <c r="J469" s="71" t="s">
        <v>440</v>
      </c>
      <c r="K469" s="72" t="s">
        <v>441</v>
      </c>
      <c r="L469" s="71" t="s">
        <v>440</v>
      </c>
      <c r="M469" s="72" t="s">
        <v>441</v>
      </c>
      <c r="N469" s="71" t="s">
        <v>440</v>
      </c>
      <c r="O469" s="72" t="s">
        <v>441</v>
      </c>
    </row>
    <row r="470" spans="1:15" ht="15">
      <c r="A470" s="75">
        <v>1</v>
      </c>
      <c r="B470" s="297">
        <v>2</v>
      </c>
      <c r="C470" s="310"/>
      <c r="D470" s="75">
        <v>3</v>
      </c>
      <c r="E470" s="76">
        <v>4</v>
      </c>
      <c r="F470" s="75">
        <v>5</v>
      </c>
      <c r="G470" s="76">
        <v>6</v>
      </c>
      <c r="H470" s="155">
        <v>7</v>
      </c>
      <c r="I470" s="156">
        <v>8</v>
      </c>
      <c r="J470" s="75">
        <v>9</v>
      </c>
      <c r="K470" s="76">
        <v>10</v>
      </c>
      <c r="L470" s="75">
        <v>11</v>
      </c>
      <c r="M470" s="76">
        <v>12</v>
      </c>
      <c r="N470" s="75">
        <v>13</v>
      </c>
      <c r="O470" s="76">
        <v>14</v>
      </c>
    </row>
    <row r="471" spans="1:15" ht="31.5" customHeight="1">
      <c r="A471" s="163">
        <v>1</v>
      </c>
      <c r="B471" s="304" t="s">
        <v>600</v>
      </c>
      <c r="C471" s="305"/>
      <c r="D471" s="164">
        <v>30774000</v>
      </c>
      <c r="E471" s="165">
        <v>181240579</v>
      </c>
      <c r="F471" s="164">
        <v>32000000</v>
      </c>
      <c r="G471" s="165">
        <v>224903071</v>
      </c>
      <c r="H471" s="166">
        <v>33000000</v>
      </c>
      <c r="I471" s="167">
        <v>255099914</v>
      </c>
      <c r="J471" s="164">
        <v>33000000</v>
      </c>
      <c r="K471" s="165">
        <v>255099914</v>
      </c>
      <c r="L471" s="164">
        <v>33000000</v>
      </c>
      <c r="M471" s="165">
        <v>255099914</v>
      </c>
      <c r="N471" s="157">
        <f>SUM(H471,J471,L471)</f>
        <v>99000000</v>
      </c>
      <c r="O471" s="158">
        <f>SUM(M471,K471,I471)</f>
        <v>765299742</v>
      </c>
    </row>
    <row r="472" spans="1:15" ht="31.5" customHeight="1">
      <c r="A472" s="163">
        <v>2</v>
      </c>
      <c r="B472" s="304" t="s">
        <v>75</v>
      </c>
      <c r="C472" s="305"/>
      <c r="D472" s="164" t="s">
        <v>75</v>
      </c>
      <c r="E472" s="165" t="s">
        <v>75</v>
      </c>
      <c r="F472" s="164" t="s">
        <v>75</v>
      </c>
      <c r="G472" s="165" t="s">
        <v>75</v>
      </c>
      <c r="H472" s="166" t="s">
        <v>75</v>
      </c>
      <c r="I472" s="167" t="s">
        <v>75</v>
      </c>
      <c r="J472" s="164" t="s">
        <v>75</v>
      </c>
      <c r="K472" s="165" t="s">
        <v>75</v>
      </c>
      <c r="L472" s="164" t="s">
        <v>75</v>
      </c>
      <c r="M472" s="165" t="s">
        <v>75</v>
      </c>
      <c r="N472" s="157">
        <f aca="true" t="shared" si="139" ref="N472:N510">SUM(H472,J472,L472)</f>
        <v>0</v>
      </c>
      <c r="O472" s="158">
        <f aca="true" t="shared" si="140" ref="O472:O510">SUM(M472,K472,I472)</f>
        <v>0</v>
      </c>
    </row>
    <row r="473" spans="1:15" ht="31.5" customHeight="1">
      <c r="A473" s="163">
        <v>3</v>
      </c>
      <c r="B473" s="304" t="s">
        <v>75</v>
      </c>
      <c r="C473" s="305"/>
      <c r="D473" s="164" t="s">
        <v>75</v>
      </c>
      <c r="E473" s="165" t="s">
        <v>75</v>
      </c>
      <c r="F473" s="164" t="s">
        <v>75</v>
      </c>
      <c r="G473" s="165" t="s">
        <v>75</v>
      </c>
      <c r="H473" s="166" t="s">
        <v>75</v>
      </c>
      <c r="I473" s="167" t="s">
        <v>75</v>
      </c>
      <c r="J473" s="164" t="s">
        <v>75</v>
      </c>
      <c r="K473" s="165" t="s">
        <v>75</v>
      </c>
      <c r="L473" s="164" t="s">
        <v>75</v>
      </c>
      <c r="M473" s="165" t="s">
        <v>75</v>
      </c>
      <c r="N473" s="157">
        <f t="shared" si="139"/>
        <v>0</v>
      </c>
      <c r="O473" s="158">
        <f t="shared" si="140"/>
        <v>0</v>
      </c>
    </row>
    <row r="474" spans="1:15" ht="31.5" customHeight="1">
      <c r="A474" s="163">
        <v>4</v>
      </c>
      <c r="B474" s="304" t="s">
        <v>75</v>
      </c>
      <c r="C474" s="305"/>
      <c r="D474" s="164" t="s">
        <v>75</v>
      </c>
      <c r="E474" s="165" t="s">
        <v>75</v>
      </c>
      <c r="F474" s="164" t="s">
        <v>75</v>
      </c>
      <c r="G474" s="165" t="s">
        <v>75</v>
      </c>
      <c r="H474" s="166" t="s">
        <v>75</v>
      </c>
      <c r="I474" s="167" t="s">
        <v>75</v>
      </c>
      <c r="J474" s="164" t="s">
        <v>75</v>
      </c>
      <c r="K474" s="165" t="s">
        <v>75</v>
      </c>
      <c r="L474" s="164" t="s">
        <v>75</v>
      </c>
      <c r="M474" s="165" t="s">
        <v>75</v>
      </c>
      <c r="N474" s="157">
        <f t="shared" si="139"/>
        <v>0</v>
      </c>
      <c r="O474" s="158">
        <f t="shared" si="140"/>
        <v>0</v>
      </c>
    </row>
    <row r="475" spans="1:15" ht="31.5" customHeight="1">
      <c r="A475" s="163">
        <v>5</v>
      </c>
      <c r="B475" s="304" t="s">
        <v>75</v>
      </c>
      <c r="C475" s="305"/>
      <c r="D475" s="164" t="s">
        <v>75</v>
      </c>
      <c r="E475" s="165" t="s">
        <v>75</v>
      </c>
      <c r="F475" s="164" t="s">
        <v>75</v>
      </c>
      <c r="G475" s="165" t="s">
        <v>75</v>
      </c>
      <c r="H475" s="166" t="s">
        <v>75</v>
      </c>
      <c r="I475" s="167" t="s">
        <v>75</v>
      </c>
      <c r="J475" s="164" t="s">
        <v>75</v>
      </c>
      <c r="K475" s="165" t="s">
        <v>75</v>
      </c>
      <c r="L475" s="164" t="s">
        <v>75</v>
      </c>
      <c r="M475" s="165" t="s">
        <v>75</v>
      </c>
      <c r="N475" s="157">
        <f t="shared" si="139"/>
        <v>0</v>
      </c>
      <c r="O475" s="158">
        <f t="shared" si="140"/>
        <v>0</v>
      </c>
    </row>
    <row r="476" spans="1:15" ht="31.5" customHeight="1">
      <c r="A476" s="163">
        <v>6</v>
      </c>
      <c r="B476" s="304" t="s">
        <v>75</v>
      </c>
      <c r="C476" s="305"/>
      <c r="D476" s="164" t="s">
        <v>75</v>
      </c>
      <c r="E476" s="165" t="s">
        <v>75</v>
      </c>
      <c r="F476" s="164" t="s">
        <v>75</v>
      </c>
      <c r="G476" s="165" t="s">
        <v>75</v>
      </c>
      <c r="H476" s="166" t="s">
        <v>75</v>
      </c>
      <c r="I476" s="167" t="s">
        <v>75</v>
      </c>
      <c r="J476" s="164" t="s">
        <v>75</v>
      </c>
      <c r="K476" s="165" t="s">
        <v>75</v>
      </c>
      <c r="L476" s="164" t="s">
        <v>75</v>
      </c>
      <c r="M476" s="165" t="s">
        <v>75</v>
      </c>
      <c r="N476" s="157">
        <f t="shared" si="139"/>
        <v>0</v>
      </c>
      <c r="O476" s="158">
        <f t="shared" si="140"/>
        <v>0</v>
      </c>
    </row>
    <row r="477" spans="1:15" ht="31.5" customHeight="1">
      <c r="A477" s="163">
        <v>7</v>
      </c>
      <c r="B477" s="304" t="s">
        <v>75</v>
      </c>
      <c r="C477" s="305"/>
      <c r="D477" s="164" t="s">
        <v>75</v>
      </c>
      <c r="E477" s="165" t="s">
        <v>75</v>
      </c>
      <c r="F477" s="164" t="s">
        <v>75</v>
      </c>
      <c r="G477" s="165" t="s">
        <v>75</v>
      </c>
      <c r="H477" s="166" t="s">
        <v>75</v>
      </c>
      <c r="I477" s="167" t="s">
        <v>75</v>
      </c>
      <c r="J477" s="164" t="s">
        <v>75</v>
      </c>
      <c r="K477" s="165" t="s">
        <v>75</v>
      </c>
      <c r="L477" s="164" t="s">
        <v>75</v>
      </c>
      <c r="M477" s="165" t="s">
        <v>75</v>
      </c>
      <c r="N477" s="157">
        <f t="shared" si="139"/>
        <v>0</v>
      </c>
      <c r="O477" s="158">
        <f t="shared" si="140"/>
        <v>0</v>
      </c>
    </row>
    <row r="478" spans="1:15" ht="31.5" customHeight="1">
      <c r="A478" s="163">
        <v>8</v>
      </c>
      <c r="B478" s="304" t="s">
        <v>75</v>
      </c>
      <c r="C478" s="305"/>
      <c r="D478" s="164" t="s">
        <v>75</v>
      </c>
      <c r="E478" s="165" t="s">
        <v>75</v>
      </c>
      <c r="F478" s="164" t="s">
        <v>75</v>
      </c>
      <c r="G478" s="165" t="s">
        <v>75</v>
      </c>
      <c r="H478" s="166" t="s">
        <v>75</v>
      </c>
      <c r="I478" s="167" t="s">
        <v>75</v>
      </c>
      <c r="J478" s="164" t="s">
        <v>75</v>
      </c>
      <c r="K478" s="165" t="s">
        <v>75</v>
      </c>
      <c r="L478" s="164" t="s">
        <v>75</v>
      </c>
      <c r="M478" s="165" t="s">
        <v>75</v>
      </c>
      <c r="N478" s="157">
        <f t="shared" si="139"/>
        <v>0</v>
      </c>
      <c r="O478" s="158">
        <f t="shared" si="140"/>
        <v>0</v>
      </c>
    </row>
    <row r="479" spans="1:15" ht="31.5" customHeight="1">
      <c r="A479" s="163">
        <v>9</v>
      </c>
      <c r="B479" s="304" t="s">
        <v>75</v>
      </c>
      <c r="C479" s="305"/>
      <c r="D479" s="164" t="s">
        <v>75</v>
      </c>
      <c r="E479" s="165" t="s">
        <v>75</v>
      </c>
      <c r="F479" s="164" t="s">
        <v>75</v>
      </c>
      <c r="G479" s="165" t="s">
        <v>75</v>
      </c>
      <c r="H479" s="166" t="s">
        <v>75</v>
      </c>
      <c r="I479" s="167" t="s">
        <v>75</v>
      </c>
      <c r="J479" s="164" t="s">
        <v>75</v>
      </c>
      <c r="K479" s="165" t="s">
        <v>75</v>
      </c>
      <c r="L479" s="164" t="s">
        <v>75</v>
      </c>
      <c r="M479" s="165" t="s">
        <v>75</v>
      </c>
      <c r="N479" s="157">
        <f t="shared" si="139"/>
        <v>0</v>
      </c>
      <c r="O479" s="158">
        <f t="shared" si="140"/>
        <v>0</v>
      </c>
    </row>
    <row r="480" spans="1:15" ht="31.5" customHeight="1">
      <c r="A480" s="163">
        <v>10</v>
      </c>
      <c r="B480" s="304" t="s">
        <v>75</v>
      </c>
      <c r="C480" s="305"/>
      <c r="D480" s="164" t="s">
        <v>75</v>
      </c>
      <c r="E480" s="165" t="s">
        <v>75</v>
      </c>
      <c r="F480" s="164" t="s">
        <v>75</v>
      </c>
      <c r="G480" s="165" t="s">
        <v>75</v>
      </c>
      <c r="H480" s="166" t="s">
        <v>75</v>
      </c>
      <c r="I480" s="167" t="s">
        <v>75</v>
      </c>
      <c r="J480" s="164" t="s">
        <v>75</v>
      </c>
      <c r="K480" s="165" t="s">
        <v>75</v>
      </c>
      <c r="L480" s="164" t="s">
        <v>75</v>
      </c>
      <c r="M480" s="165" t="s">
        <v>75</v>
      </c>
      <c r="N480" s="157">
        <f t="shared" si="139"/>
        <v>0</v>
      </c>
      <c r="O480" s="158">
        <f t="shared" si="140"/>
        <v>0</v>
      </c>
    </row>
    <row r="481" spans="1:15" ht="31.5" customHeight="1">
      <c r="A481" s="163">
        <v>11</v>
      </c>
      <c r="B481" s="304" t="s">
        <v>75</v>
      </c>
      <c r="C481" s="305"/>
      <c r="D481" s="164" t="s">
        <v>75</v>
      </c>
      <c r="E481" s="165" t="s">
        <v>75</v>
      </c>
      <c r="F481" s="164" t="s">
        <v>75</v>
      </c>
      <c r="G481" s="165" t="s">
        <v>75</v>
      </c>
      <c r="H481" s="166" t="s">
        <v>75</v>
      </c>
      <c r="I481" s="167" t="s">
        <v>75</v>
      </c>
      <c r="J481" s="164" t="s">
        <v>75</v>
      </c>
      <c r="K481" s="165" t="s">
        <v>75</v>
      </c>
      <c r="L481" s="164" t="s">
        <v>75</v>
      </c>
      <c r="M481" s="165" t="s">
        <v>75</v>
      </c>
      <c r="N481" s="157">
        <f t="shared" si="139"/>
        <v>0</v>
      </c>
      <c r="O481" s="158">
        <f t="shared" si="140"/>
        <v>0</v>
      </c>
    </row>
    <row r="482" spans="1:15" ht="31.5" customHeight="1">
      <c r="A482" s="163">
        <v>12</v>
      </c>
      <c r="B482" s="304" t="s">
        <v>75</v>
      </c>
      <c r="C482" s="305"/>
      <c r="D482" s="164" t="s">
        <v>75</v>
      </c>
      <c r="E482" s="165" t="s">
        <v>75</v>
      </c>
      <c r="F482" s="164" t="s">
        <v>75</v>
      </c>
      <c r="G482" s="165" t="s">
        <v>75</v>
      </c>
      <c r="H482" s="166" t="s">
        <v>75</v>
      </c>
      <c r="I482" s="167" t="s">
        <v>75</v>
      </c>
      <c r="J482" s="164" t="s">
        <v>75</v>
      </c>
      <c r="K482" s="165" t="s">
        <v>75</v>
      </c>
      <c r="L482" s="164" t="s">
        <v>75</v>
      </c>
      <c r="M482" s="165" t="s">
        <v>75</v>
      </c>
      <c r="N482" s="157">
        <f t="shared" si="139"/>
        <v>0</v>
      </c>
      <c r="O482" s="158">
        <f t="shared" si="140"/>
        <v>0</v>
      </c>
    </row>
    <row r="483" spans="1:15" ht="31.5" customHeight="1">
      <c r="A483" s="163">
        <v>13</v>
      </c>
      <c r="B483" s="304" t="s">
        <v>75</v>
      </c>
      <c r="C483" s="305"/>
      <c r="D483" s="164" t="s">
        <v>75</v>
      </c>
      <c r="E483" s="165" t="s">
        <v>75</v>
      </c>
      <c r="F483" s="164" t="s">
        <v>75</v>
      </c>
      <c r="G483" s="165" t="s">
        <v>75</v>
      </c>
      <c r="H483" s="166" t="s">
        <v>75</v>
      </c>
      <c r="I483" s="167" t="s">
        <v>75</v>
      </c>
      <c r="J483" s="164" t="s">
        <v>75</v>
      </c>
      <c r="K483" s="165" t="s">
        <v>75</v>
      </c>
      <c r="L483" s="164" t="s">
        <v>75</v>
      </c>
      <c r="M483" s="165" t="s">
        <v>75</v>
      </c>
      <c r="N483" s="157">
        <f t="shared" si="139"/>
        <v>0</v>
      </c>
      <c r="O483" s="158">
        <f t="shared" si="140"/>
        <v>0</v>
      </c>
    </row>
    <row r="484" spans="1:15" ht="31.5" customHeight="1">
      <c r="A484" s="163">
        <v>14</v>
      </c>
      <c r="B484" s="304" t="s">
        <v>75</v>
      </c>
      <c r="C484" s="305"/>
      <c r="D484" s="164" t="s">
        <v>75</v>
      </c>
      <c r="E484" s="165" t="s">
        <v>75</v>
      </c>
      <c r="F484" s="164" t="s">
        <v>75</v>
      </c>
      <c r="G484" s="165" t="s">
        <v>75</v>
      </c>
      <c r="H484" s="166" t="s">
        <v>75</v>
      </c>
      <c r="I484" s="167" t="s">
        <v>75</v>
      </c>
      <c r="J484" s="164" t="s">
        <v>75</v>
      </c>
      <c r="K484" s="165" t="s">
        <v>75</v>
      </c>
      <c r="L484" s="164" t="s">
        <v>75</v>
      </c>
      <c r="M484" s="165" t="s">
        <v>75</v>
      </c>
      <c r="N484" s="157">
        <f t="shared" si="139"/>
        <v>0</v>
      </c>
      <c r="O484" s="158">
        <f t="shared" si="140"/>
        <v>0</v>
      </c>
    </row>
    <row r="485" spans="1:15" ht="31.5" customHeight="1">
      <c r="A485" s="163">
        <v>15</v>
      </c>
      <c r="B485" s="304" t="s">
        <v>75</v>
      </c>
      <c r="C485" s="305"/>
      <c r="D485" s="164" t="s">
        <v>75</v>
      </c>
      <c r="E485" s="165" t="s">
        <v>75</v>
      </c>
      <c r="F485" s="164" t="s">
        <v>75</v>
      </c>
      <c r="G485" s="165" t="s">
        <v>75</v>
      </c>
      <c r="H485" s="166" t="s">
        <v>75</v>
      </c>
      <c r="I485" s="167" t="s">
        <v>75</v>
      </c>
      <c r="J485" s="164" t="s">
        <v>75</v>
      </c>
      <c r="K485" s="165" t="s">
        <v>75</v>
      </c>
      <c r="L485" s="164" t="s">
        <v>75</v>
      </c>
      <c r="M485" s="165" t="s">
        <v>75</v>
      </c>
      <c r="N485" s="157">
        <f t="shared" si="139"/>
        <v>0</v>
      </c>
      <c r="O485" s="158">
        <f t="shared" si="140"/>
        <v>0</v>
      </c>
    </row>
    <row r="486" spans="1:15" ht="31.5" customHeight="1">
      <c r="A486" s="163">
        <v>16</v>
      </c>
      <c r="B486" s="304" t="s">
        <v>75</v>
      </c>
      <c r="C486" s="305"/>
      <c r="D486" s="164" t="s">
        <v>75</v>
      </c>
      <c r="E486" s="165" t="s">
        <v>75</v>
      </c>
      <c r="F486" s="164" t="s">
        <v>75</v>
      </c>
      <c r="G486" s="165" t="s">
        <v>75</v>
      </c>
      <c r="H486" s="166" t="s">
        <v>75</v>
      </c>
      <c r="I486" s="167" t="s">
        <v>75</v>
      </c>
      <c r="J486" s="164" t="s">
        <v>75</v>
      </c>
      <c r="K486" s="165" t="s">
        <v>75</v>
      </c>
      <c r="L486" s="164" t="s">
        <v>75</v>
      </c>
      <c r="M486" s="165" t="s">
        <v>75</v>
      </c>
      <c r="N486" s="157">
        <f t="shared" si="139"/>
        <v>0</v>
      </c>
      <c r="O486" s="158">
        <f t="shared" si="140"/>
        <v>0</v>
      </c>
    </row>
    <row r="487" spans="1:15" ht="31.5" customHeight="1">
      <c r="A487" s="163">
        <v>17</v>
      </c>
      <c r="B487" s="304" t="s">
        <v>75</v>
      </c>
      <c r="C487" s="305"/>
      <c r="D487" s="164" t="s">
        <v>75</v>
      </c>
      <c r="E487" s="165" t="s">
        <v>75</v>
      </c>
      <c r="F487" s="164" t="s">
        <v>75</v>
      </c>
      <c r="G487" s="165" t="s">
        <v>75</v>
      </c>
      <c r="H487" s="166" t="s">
        <v>75</v>
      </c>
      <c r="I487" s="167" t="s">
        <v>75</v>
      </c>
      <c r="J487" s="164" t="s">
        <v>75</v>
      </c>
      <c r="K487" s="165" t="s">
        <v>75</v>
      </c>
      <c r="L487" s="164" t="s">
        <v>75</v>
      </c>
      <c r="M487" s="165" t="s">
        <v>75</v>
      </c>
      <c r="N487" s="157">
        <f t="shared" si="139"/>
        <v>0</v>
      </c>
      <c r="O487" s="158">
        <f t="shared" si="140"/>
        <v>0</v>
      </c>
    </row>
    <row r="488" spans="1:15" ht="31.5" customHeight="1">
      <c r="A488" s="163">
        <v>18</v>
      </c>
      <c r="B488" s="304" t="s">
        <v>75</v>
      </c>
      <c r="C488" s="305"/>
      <c r="D488" s="164" t="s">
        <v>75</v>
      </c>
      <c r="E488" s="165" t="s">
        <v>75</v>
      </c>
      <c r="F488" s="164" t="s">
        <v>75</v>
      </c>
      <c r="G488" s="165" t="s">
        <v>75</v>
      </c>
      <c r="H488" s="166" t="s">
        <v>75</v>
      </c>
      <c r="I488" s="167" t="s">
        <v>75</v>
      </c>
      <c r="J488" s="164" t="s">
        <v>75</v>
      </c>
      <c r="K488" s="165" t="s">
        <v>75</v>
      </c>
      <c r="L488" s="164" t="s">
        <v>75</v>
      </c>
      <c r="M488" s="165" t="s">
        <v>75</v>
      </c>
      <c r="N488" s="157">
        <f t="shared" si="139"/>
        <v>0</v>
      </c>
      <c r="O488" s="158">
        <f t="shared" si="140"/>
        <v>0</v>
      </c>
    </row>
    <row r="489" spans="1:15" ht="31.5" customHeight="1">
      <c r="A489" s="163">
        <v>19</v>
      </c>
      <c r="B489" s="304" t="s">
        <v>75</v>
      </c>
      <c r="C489" s="305"/>
      <c r="D489" s="164" t="s">
        <v>75</v>
      </c>
      <c r="E489" s="165" t="s">
        <v>75</v>
      </c>
      <c r="F489" s="164" t="s">
        <v>75</v>
      </c>
      <c r="G489" s="165" t="s">
        <v>75</v>
      </c>
      <c r="H489" s="166" t="s">
        <v>75</v>
      </c>
      <c r="I489" s="167" t="s">
        <v>75</v>
      </c>
      <c r="J489" s="164" t="s">
        <v>75</v>
      </c>
      <c r="K489" s="165" t="s">
        <v>75</v>
      </c>
      <c r="L489" s="164" t="s">
        <v>75</v>
      </c>
      <c r="M489" s="165" t="s">
        <v>75</v>
      </c>
      <c r="N489" s="157">
        <f t="shared" si="139"/>
        <v>0</v>
      </c>
      <c r="O489" s="158">
        <f t="shared" si="140"/>
        <v>0</v>
      </c>
    </row>
    <row r="490" spans="1:15" ht="31.5" customHeight="1">
      <c r="A490" s="163">
        <v>20</v>
      </c>
      <c r="B490" s="304" t="s">
        <v>75</v>
      </c>
      <c r="C490" s="305"/>
      <c r="D490" s="164" t="s">
        <v>75</v>
      </c>
      <c r="E490" s="165" t="s">
        <v>75</v>
      </c>
      <c r="F490" s="164" t="s">
        <v>75</v>
      </c>
      <c r="G490" s="165" t="s">
        <v>75</v>
      </c>
      <c r="H490" s="166" t="s">
        <v>75</v>
      </c>
      <c r="I490" s="167" t="s">
        <v>75</v>
      </c>
      <c r="J490" s="164" t="s">
        <v>75</v>
      </c>
      <c r="K490" s="165" t="s">
        <v>75</v>
      </c>
      <c r="L490" s="164" t="s">
        <v>75</v>
      </c>
      <c r="M490" s="165" t="s">
        <v>75</v>
      </c>
      <c r="N490" s="157">
        <f t="shared" si="139"/>
        <v>0</v>
      </c>
      <c r="O490" s="158">
        <f t="shared" si="140"/>
        <v>0</v>
      </c>
    </row>
    <row r="491" spans="1:15" ht="31.5" customHeight="1">
      <c r="A491" s="163">
        <v>21</v>
      </c>
      <c r="B491" s="304" t="s">
        <v>75</v>
      </c>
      <c r="C491" s="305"/>
      <c r="D491" s="164" t="s">
        <v>75</v>
      </c>
      <c r="E491" s="165" t="s">
        <v>75</v>
      </c>
      <c r="F491" s="164" t="s">
        <v>75</v>
      </c>
      <c r="G491" s="165" t="s">
        <v>75</v>
      </c>
      <c r="H491" s="166" t="s">
        <v>75</v>
      </c>
      <c r="I491" s="167" t="s">
        <v>75</v>
      </c>
      <c r="J491" s="164" t="s">
        <v>75</v>
      </c>
      <c r="K491" s="165" t="s">
        <v>75</v>
      </c>
      <c r="L491" s="164" t="s">
        <v>75</v>
      </c>
      <c r="M491" s="165" t="s">
        <v>75</v>
      </c>
      <c r="N491" s="157">
        <f t="shared" si="139"/>
        <v>0</v>
      </c>
      <c r="O491" s="158">
        <f t="shared" si="140"/>
        <v>0</v>
      </c>
    </row>
    <row r="492" spans="1:15" ht="31.5" customHeight="1">
      <c r="A492" s="163">
        <v>22</v>
      </c>
      <c r="B492" s="304" t="s">
        <v>75</v>
      </c>
      <c r="C492" s="305"/>
      <c r="D492" s="164" t="s">
        <v>75</v>
      </c>
      <c r="E492" s="165" t="s">
        <v>75</v>
      </c>
      <c r="F492" s="164" t="s">
        <v>75</v>
      </c>
      <c r="G492" s="165" t="s">
        <v>75</v>
      </c>
      <c r="H492" s="166" t="s">
        <v>75</v>
      </c>
      <c r="I492" s="167" t="s">
        <v>75</v>
      </c>
      <c r="J492" s="164" t="s">
        <v>75</v>
      </c>
      <c r="K492" s="165" t="s">
        <v>75</v>
      </c>
      <c r="L492" s="164" t="s">
        <v>75</v>
      </c>
      <c r="M492" s="165" t="s">
        <v>75</v>
      </c>
      <c r="N492" s="157">
        <f t="shared" si="139"/>
        <v>0</v>
      </c>
      <c r="O492" s="158">
        <f t="shared" si="140"/>
        <v>0</v>
      </c>
    </row>
    <row r="493" spans="1:15" ht="31.5" customHeight="1">
      <c r="A493" s="163">
        <v>23</v>
      </c>
      <c r="B493" s="304" t="s">
        <v>75</v>
      </c>
      <c r="C493" s="305"/>
      <c r="D493" s="164" t="s">
        <v>75</v>
      </c>
      <c r="E493" s="165" t="s">
        <v>75</v>
      </c>
      <c r="F493" s="164" t="s">
        <v>75</v>
      </c>
      <c r="G493" s="165" t="s">
        <v>75</v>
      </c>
      <c r="H493" s="166" t="s">
        <v>75</v>
      </c>
      <c r="I493" s="167" t="s">
        <v>75</v>
      </c>
      <c r="J493" s="164" t="s">
        <v>75</v>
      </c>
      <c r="K493" s="165" t="s">
        <v>75</v>
      </c>
      <c r="L493" s="164" t="s">
        <v>75</v>
      </c>
      <c r="M493" s="165" t="s">
        <v>75</v>
      </c>
      <c r="N493" s="157">
        <f t="shared" si="139"/>
        <v>0</v>
      </c>
      <c r="O493" s="158">
        <f t="shared" si="140"/>
        <v>0</v>
      </c>
    </row>
    <row r="494" spans="1:15" ht="31.5" customHeight="1">
      <c r="A494" s="163">
        <v>24</v>
      </c>
      <c r="B494" s="304" t="s">
        <v>75</v>
      </c>
      <c r="C494" s="305"/>
      <c r="D494" s="164" t="s">
        <v>75</v>
      </c>
      <c r="E494" s="165" t="s">
        <v>75</v>
      </c>
      <c r="F494" s="164" t="s">
        <v>75</v>
      </c>
      <c r="G494" s="165" t="s">
        <v>75</v>
      </c>
      <c r="H494" s="166" t="s">
        <v>75</v>
      </c>
      <c r="I494" s="167" t="s">
        <v>75</v>
      </c>
      <c r="J494" s="164" t="s">
        <v>75</v>
      </c>
      <c r="K494" s="165" t="s">
        <v>75</v>
      </c>
      <c r="L494" s="164" t="s">
        <v>75</v>
      </c>
      <c r="M494" s="165" t="s">
        <v>75</v>
      </c>
      <c r="N494" s="157">
        <f t="shared" si="139"/>
        <v>0</v>
      </c>
      <c r="O494" s="158">
        <f t="shared" si="140"/>
        <v>0</v>
      </c>
    </row>
    <row r="495" spans="1:15" ht="31.5" customHeight="1">
      <c r="A495" s="163">
        <v>25</v>
      </c>
      <c r="B495" s="304" t="s">
        <v>75</v>
      </c>
      <c r="C495" s="305"/>
      <c r="D495" s="164" t="s">
        <v>75</v>
      </c>
      <c r="E495" s="165" t="s">
        <v>75</v>
      </c>
      <c r="F495" s="164" t="s">
        <v>75</v>
      </c>
      <c r="G495" s="165" t="s">
        <v>75</v>
      </c>
      <c r="H495" s="166" t="s">
        <v>75</v>
      </c>
      <c r="I495" s="167" t="s">
        <v>75</v>
      </c>
      <c r="J495" s="164" t="s">
        <v>75</v>
      </c>
      <c r="K495" s="165" t="s">
        <v>75</v>
      </c>
      <c r="L495" s="164" t="s">
        <v>75</v>
      </c>
      <c r="M495" s="165" t="s">
        <v>75</v>
      </c>
      <c r="N495" s="157">
        <f t="shared" si="139"/>
        <v>0</v>
      </c>
      <c r="O495" s="158">
        <f t="shared" si="140"/>
        <v>0</v>
      </c>
    </row>
    <row r="496" spans="1:15" ht="31.5" customHeight="1">
      <c r="A496" s="163">
        <v>26</v>
      </c>
      <c r="B496" s="304" t="s">
        <v>75</v>
      </c>
      <c r="C496" s="305"/>
      <c r="D496" s="164" t="s">
        <v>75</v>
      </c>
      <c r="E496" s="165" t="s">
        <v>75</v>
      </c>
      <c r="F496" s="164" t="s">
        <v>75</v>
      </c>
      <c r="G496" s="165" t="s">
        <v>75</v>
      </c>
      <c r="H496" s="166" t="s">
        <v>75</v>
      </c>
      <c r="I496" s="167" t="s">
        <v>75</v>
      </c>
      <c r="J496" s="164" t="s">
        <v>75</v>
      </c>
      <c r="K496" s="165" t="s">
        <v>75</v>
      </c>
      <c r="L496" s="164" t="s">
        <v>75</v>
      </c>
      <c r="M496" s="165" t="s">
        <v>75</v>
      </c>
      <c r="N496" s="157">
        <f t="shared" si="139"/>
        <v>0</v>
      </c>
      <c r="O496" s="158">
        <f t="shared" si="140"/>
        <v>0</v>
      </c>
    </row>
    <row r="497" spans="1:15" ht="31.5" customHeight="1">
      <c r="A497" s="163">
        <v>27</v>
      </c>
      <c r="B497" s="304" t="s">
        <v>75</v>
      </c>
      <c r="C497" s="305"/>
      <c r="D497" s="164" t="s">
        <v>75</v>
      </c>
      <c r="E497" s="165" t="s">
        <v>75</v>
      </c>
      <c r="F497" s="164" t="s">
        <v>75</v>
      </c>
      <c r="G497" s="165" t="s">
        <v>75</v>
      </c>
      <c r="H497" s="166" t="s">
        <v>75</v>
      </c>
      <c r="I497" s="167" t="s">
        <v>75</v>
      </c>
      <c r="J497" s="164" t="s">
        <v>75</v>
      </c>
      <c r="K497" s="165" t="s">
        <v>75</v>
      </c>
      <c r="L497" s="164" t="s">
        <v>75</v>
      </c>
      <c r="M497" s="165" t="s">
        <v>75</v>
      </c>
      <c r="N497" s="157">
        <f t="shared" si="139"/>
        <v>0</v>
      </c>
      <c r="O497" s="158">
        <f t="shared" si="140"/>
        <v>0</v>
      </c>
    </row>
    <row r="498" spans="1:15" ht="31.5" customHeight="1">
      <c r="A498" s="163">
        <v>28</v>
      </c>
      <c r="B498" s="304" t="s">
        <v>75</v>
      </c>
      <c r="C498" s="305"/>
      <c r="D498" s="164" t="s">
        <v>75</v>
      </c>
      <c r="E498" s="165" t="s">
        <v>75</v>
      </c>
      <c r="F498" s="164" t="s">
        <v>75</v>
      </c>
      <c r="G498" s="165" t="s">
        <v>75</v>
      </c>
      <c r="H498" s="166" t="s">
        <v>75</v>
      </c>
      <c r="I498" s="167" t="s">
        <v>75</v>
      </c>
      <c r="J498" s="164" t="s">
        <v>75</v>
      </c>
      <c r="K498" s="165" t="s">
        <v>75</v>
      </c>
      <c r="L498" s="164" t="s">
        <v>75</v>
      </c>
      <c r="M498" s="165" t="s">
        <v>75</v>
      </c>
      <c r="N498" s="157">
        <f t="shared" si="139"/>
        <v>0</v>
      </c>
      <c r="O498" s="158">
        <f t="shared" si="140"/>
        <v>0</v>
      </c>
    </row>
    <row r="499" spans="1:15" ht="31.5" customHeight="1">
      <c r="A499" s="163">
        <v>29</v>
      </c>
      <c r="B499" s="304" t="s">
        <v>75</v>
      </c>
      <c r="C499" s="305"/>
      <c r="D499" s="164" t="s">
        <v>75</v>
      </c>
      <c r="E499" s="165" t="s">
        <v>75</v>
      </c>
      <c r="F499" s="164" t="s">
        <v>75</v>
      </c>
      <c r="G499" s="165" t="s">
        <v>75</v>
      </c>
      <c r="H499" s="166" t="s">
        <v>75</v>
      </c>
      <c r="I499" s="167" t="s">
        <v>75</v>
      </c>
      <c r="J499" s="164" t="s">
        <v>75</v>
      </c>
      <c r="K499" s="165" t="s">
        <v>75</v>
      </c>
      <c r="L499" s="164" t="s">
        <v>75</v>
      </c>
      <c r="M499" s="165" t="s">
        <v>75</v>
      </c>
      <c r="N499" s="157">
        <f t="shared" si="139"/>
        <v>0</v>
      </c>
      <c r="O499" s="158">
        <f t="shared" si="140"/>
        <v>0</v>
      </c>
    </row>
    <row r="500" spans="1:15" ht="31.5" customHeight="1">
      <c r="A500" s="163">
        <v>30</v>
      </c>
      <c r="B500" s="304" t="s">
        <v>75</v>
      </c>
      <c r="C500" s="305"/>
      <c r="D500" s="164" t="s">
        <v>75</v>
      </c>
      <c r="E500" s="165" t="s">
        <v>75</v>
      </c>
      <c r="F500" s="164" t="s">
        <v>75</v>
      </c>
      <c r="G500" s="165" t="s">
        <v>75</v>
      </c>
      <c r="H500" s="166" t="s">
        <v>75</v>
      </c>
      <c r="I500" s="167" t="s">
        <v>75</v>
      </c>
      <c r="J500" s="164" t="s">
        <v>75</v>
      </c>
      <c r="K500" s="165" t="s">
        <v>75</v>
      </c>
      <c r="L500" s="164" t="s">
        <v>75</v>
      </c>
      <c r="M500" s="165" t="s">
        <v>75</v>
      </c>
      <c r="N500" s="157">
        <f t="shared" si="139"/>
        <v>0</v>
      </c>
      <c r="O500" s="158">
        <f t="shared" si="140"/>
        <v>0</v>
      </c>
    </row>
    <row r="501" spans="1:15" ht="31.5" customHeight="1">
      <c r="A501" s="163">
        <v>31</v>
      </c>
      <c r="B501" s="304" t="s">
        <v>75</v>
      </c>
      <c r="C501" s="305"/>
      <c r="D501" s="164" t="s">
        <v>75</v>
      </c>
      <c r="E501" s="165" t="s">
        <v>75</v>
      </c>
      <c r="F501" s="164" t="s">
        <v>75</v>
      </c>
      <c r="G501" s="165" t="s">
        <v>75</v>
      </c>
      <c r="H501" s="166" t="s">
        <v>75</v>
      </c>
      <c r="I501" s="167" t="s">
        <v>75</v>
      </c>
      <c r="J501" s="164" t="s">
        <v>75</v>
      </c>
      <c r="K501" s="165" t="s">
        <v>75</v>
      </c>
      <c r="L501" s="164" t="s">
        <v>75</v>
      </c>
      <c r="M501" s="165" t="s">
        <v>75</v>
      </c>
      <c r="N501" s="157">
        <f t="shared" si="139"/>
        <v>0</v>
      </c>
      <c r="O501" s="158">
        <f t="shared" si="140"/>
        <v>0</v>
      </c>
    </row>
    <row r="502" spans="1:15" ht="31.5" customHeight="1">
      <c r="A502" s="163">
        <v>32</v>
      </c>
      <c r="B502" s="304" t="s">
        <v>75</v>
      </c>
      <c r="C502" s="305"/>
      <c r="D502" s="164" t="s">
        <v>75</v>
      </c>
      <c r="E502" s="165" t="s">
        <v>75</v>
      </c>
      <c r="F502" s="164" t="s">
        <v>75</v>
      </c>
      <c r="G502" s="165" t="s">
        <v>75</v>
      </c>
      <c r="H502" s="166" t="s">
        <v>75</v>
      </c>
      <c r="I502" s="167" t="s">
        <v>75</v>
      </c>
      <c r="J502" s="164" t="s">
        <v>75</v>
      </c>
      <c r="K502" s="165" t="s">
        <v>75</v>
      </c>
      <c r="L502" s="164" t="s">
        <v>75</v>
      </c>
      <c r="M502" s="165" t="s">
        <v>75</v>
      </c>
      <c r="N502" s="157">
        <f t="shared" si="139"/>
        <v>0</v>
      </c>
      <c r="O502" s="158">
        <f t="shared" si="140"/>
        <v>0</v>
      </c>
    </row>
    <row r="503" spans="1:15" ht="31.5" customHeight="1">
      <c r="A503" s="163">
        <v>33</v>
      </c>
      <c r="B503" s="304" t="s">
        <v>75</v>
      </c>
      <c r="C503" s="305"/>
      <c r="D503" s="164" t="s">
        <v>75</v>
      </c>
      <c r="E503" s="165" t="s">
        <v>75</v>
      </c>
      <c r="F503" s="164" t="s">
        <v>75</v>
      </c>
      <c r="G503" s="165" t="s">
        <v>75</v>
      </c>
      <c r="H503" s="166" t="s">
        <v>75</v>
      </c>
      <c r="I503" s="167" t="s">
        <v>75</v>
      </c>
      <c r="J503" s="164" t="s">
        <v>75</v>
      </c>
      <c r="K503" s="165" t="s">
        <v>75</v>
      </c>
      <c r="L503" s="164" t="s">
        <v>75</v>
      </c>
      <c r="M503" s="165" t="s">
        <v>75</v>
      </c>
      <c r="N503" s="157">
        <f t="shared" si="139"/>
        <v>0</v>
      </c>
      <c r="O503" s="158">
        <f t="shared" si="140"/>
        <v>0</v>
      </c>
    </row>
    <row r="504" spans="1:15" ht="31.5" customHeight="1">
      <c r="A504" s="163">
        <v>34</v>
      </c>
      <c r="B504" s="304" t="s">
        <v>75</v>
      </c>
      <c r="C504" s="305"/>
      <c r="D504" s="164" t="s">
        <v>75</v>
      </c>
      <c r="E504" s="165" t="s">
        <v>75</v>
      </c>
      <c r="F504" s="164" t="s">
        <v>75</v>
      </c>
      <c r="G504" s="165" t="s">
        <v>75</v>
      </c>
      <c r="H504" s="166" t="s">
        <v>75</v>
      </c>
      <c r="I504" s="167" t="s">
        <v>75</v>
      </c>
      <c r="J504" s="164" t="s">
        <v>75</v>
      </c>
      <c r="K504" s="165" t="s">
        <v>75</v>
      </c>
      <c r="L504" s="164" t="s">
        <v>75</v>
      </c>
      <c r="M504" s="165" t="s">
        <v>75</v>
      </c>
      <c r="N504" s="157">
        <f t="shared" si="139"/>
        <v>0</v>
      </c>
      <c r="O504" s="158">
        <f t="shared" si="140"/>
        <v>0</v>
      </c>
    </row>
    <row r="505" spans="1:15" ht="31.5" customHeight="1">
      <c r="A505" s="163">
        <v>35</v>
      </c>
      <c r="B505" s="304" t="s">
        <v>75</v>
      </c>
      <c r="C505" s="305"/>
      <c r="D505" s="164" t="s">
        <v>75</v>
      </c>
      <c r="E505" s="165" t="s">
        <v>75</v>
      </c>
      <c r="F505" s="164" t="s">
        <v>75</v>
      </c>
      <c r="G505" s="165" t="s">
        <v>75</v>
      </c>
      <c r="H505" s="166" t="s">
        <v>75</v>
      </c>
      <c r="I505" s="167" t="s">
        <v>75</v>
      </c>
      <c r="J505" s="164" t="s">
        <v>75</v>
      </c>
      <c r="K505" s="165" t="s">
        <v>75</v>
      </c>
      <c r="L505" s="164" t="s">
        <v>75</v>
      </c>
      <c r="M505" s="165" t="s">
        <v>75</v>
      </c>
      <c r="N505" s="157">
        <f t="shared" si="139"/>
        <v>0</v>
      </c>
      <c r="O505" s="158">
        <f t="shared" si="140"/>
        <v>0</v>
      </c>
    </row>
    <row r="506" spans="1:15" ht="31.5" customHeight="1">
      <c r="A506" s="163">
        <v>36</v>
      </c>
      <c r="B506" s="304" t="s">
        <v>75</v>
      </c>
      <c r="C506" s="305"/>
      <c r="D506" s="164" t="s">
        <v>75</v>
      </c>
      <c r="E506" s="165" t="s">
        <v>75</v>
      </c>
      <c r="F506" s="164" t="s">
        <v>75</v>
      </c>
      <c r="G506" s="165" t="s">
        <v>75</v>
      </c>
      <c r="H506" s="166" t="s">
        <v>75</v>
      </c>
      <c r="I506" s="167" t="s">
        <v>75</v>
      </c>
      <c r="J506" s="164" t="s">
        <v>75</v>
      </c>
      <c r="K506" s="165" t="s">
        <v>75</v>
      </c>
      <c r="L506" s="164" t="s">
        <v>75</v>
      </c>
      <c r="M506" s="165" t="s">
        <v>75</v>
      </c>
      <c r="N506" s="157">
        <f t="shared" si="139"/>
        <v>0</v>
      </c>
      <c r="O506" s="158">
        <f t="shared" si="140"/>
        <v>0</v>
      </c>
    </row>
    <row r="507" spans="1:15" ht="31.5" customHeight="1">
      <c r="A507" s="163">
        <v>37</v>
      </c>
      <c r="B507" s="304" t="s">
        <v>75</v>
      </c>
      <c r="C507" s="305"/>
      <c r="D507" s="164" t="s">
        <v>75</v>
      </c>
      <c r="E507" s="165" t="s">
        <v>75</v>
      </c>
      <c r="F507" s="164" t="s">
        <v>75</v>
      </c>
      <c r="G507" s="165" t="s">
        <v>75</v>
      </c>
      <c r="H507" s="166" t="s">
        <v>75</v>
      </c>
      <c r="I507" s="167" t="s">
        <v>75</v>
      </c>
      <c r="J507" s="164" t="s">
        <v>75</v>
      </c>
      <c r="K507" s="165" t="s">
        <v>75</v>
      </c>
      <c r="L507" s="164" t="s">
        <v>75</v>
      </c>
      <c r="M507" s="165" t="s">
        <v>75</v>
      </c>
      <c r="N507" s="157">
        <f t="shared" si="139"/>
        <v>0</v>
      </c>
      <c r="O507" s="158">
        <f t="shared" si="140"/>
        <v>0</v>
      </c>
    </row>
    <row r="508" spans="1:15" ht="31.5" customHeight="1">
      <c r="A508" s="163">
        <v>38</v>
      </c>
      <c r="B508" s="304" t="s">
        <v>75</v>
      </c>
      <c r="C508" s="305"/>
      <c r="D508" s="164" t="s">
        <v>75</v>
      </c>
      <c r="E508" s="165" t="s">
        <v>75</v>
      </c>
      <c r="F508" s="164" t="s">
        <v>75</v>
      </c>
      <c r="G508" s="165" t="s">
        <v>75</v>
      </c>
      <c r="H508" s="166" t="s">
        <v>75</v>
      </c>
      <c r="I508" s="167" t="s">
        <v>75</v>
      </c>
      <c r="J508" s="164" t="s">
        <v>75</v>
      </c>
      <c r="K508" s="165" t="s">
        <v>75</v>
      </c>
      <c r="L508" s="164" t="s">
        <v>75</v>
      </c>
      <c r="M508" s="165" t="s">
        <v>75</v>
      </c>
      <c r="N508" s="157">
        <f t="shared" si="139"/>
        <v>0</v>
      </c>
      <c r="O508" s="158">
        <f t="shared" si="140"/>
        <v>0</v>
      </c>
    </row>
    <row r="509" spans="1:15" ht="31.5" customHeight="1">
      <c r="A509" s="163">
        <v>39</v>
      </c>
      <c r="B509" s="304" t="s">
        <v>75</v>
      </c>
      <c r="C509" s="305"/>
      <c r="D509" s="164" t="s">
        <v>75</v>
      </c>
      <c r="E509" s="165" t="s">
        <v>75</v>
      </c>
      <c r="F509" s="164" t="s">
        <v>75</v>
      </c>
      <c r="G509" s="165" t="s">
        <v>75</v>
      </c>
      <c r="H509" s="166" t="s">
        <v>75</v>
      </c>
      <c r="I509" s="167" t="s">
        <v>75</v>
      </c>
      <c r="J509" s="164" t="s">
        <v>75</v>
      </c>
      <c r="K509" s="165" t="s">
        <v>75</v>
      </c>
      <c r="L509" s="164" t="s">
        <v>75</v>
      </c>
      <c r="M509" s="165" t="s">
        <v>75</v>
      </c>
      <c r="N509" s="157">
        <f t="shared" si="139"/>
        <v>0</v>
      </c>
      <c r="O509" s="158">
        <f t="shared" si="140"/>
        <v>0</v>
      </c>
    </row>
    <row r="510" spans="1:15" ht="31.5" customHeight="1" thickBot="1">
      <c r="A510" s="168">
        <v>40</v>
      </c>
      <c r="B510" s="308" t="s">
        <v>75</v>
      </c>
      <c r="C510" s="309"/>
      <c r="D510" s="169" t="s">
        <v>75</v>
      </c>
      <c r="E510" s="170" t="s">
        <v>75</v>
      </c>
      <c r="F510" s="169" t="s">
        <v>75</v>
      </c>
      <c r="G510" s="170" t="s">
        <v>75</v>
      </c>
      <c r="H510" s="171" t="s">
        <v>75</v>
      </c>
      <c r="I510" s="172" t="s">
        <v>75</v>
      </c>
      <c r="J510" s="169" t="s">
        <v>75</v>
      </c>
      <c r="K510" s="170" t="s">
        <v>75</v>
      </c>
      <c r="L510" s="169" t="s">
        <v>75</v>
      </c>
      <c r="M510" s="170" t="s">
        <v>75</v>
      </c>
      <c r="N510" s="159">
        <f t="shared" si="139"/>
        <v>0</v>
      </c>
      <c r="O510" s="158">
        <f t="shared" si="140"/>
        <v>0</v>
      </c>
    </row>
    <row r="511" spans="1:15" ht="36" customHeight="1" thickBot="1" thickTop="1">
      <c r="A511" s="315" t="s">
        <v>414</v>
      </c>
      <c r="B511" s="316"/>
      <c r="C511" s="160">
        <v>0</v>
      </c>
      <c r="D511" s="161">
        <f>SUM(D471:D510)</f>
        <v>30774000</v>
      </c>
      <c r="E511" s="162">
        <f aca="true" t="shared" si="141" ref="E511:O511">SUM(E471:E510)</f>
        <v>181240579</v>
      </c>
      <c r="F511" s="161">
        <f t="shared" si="141"/>
        <v>32000000</v>
      </c>
      <c r="G511" s="162">
        <f t="shared" si="141"/>
        <v>224903071</v>
      </c>
      <c r="H511" s="161">
        <f t="shared" si="141"/>
        <v>33000000</v>
      </c>
      <c r="I511" s="162">
        <f t="shared" si="141"/>
        <v>255099914</v>
      </c>
      <c r="J511" s="161">
        <f t="shared" si="141"/>
        <v>33000000</v>
      </c>
      <c r="K511" s="162">
        <f t="shared" si="141"/>
        <v>255099914</v>
      </c>
      <c r="L511" s="161">
        <f t="shared" si="141"/>
        <v>33000000</v>
      </c>
      <c r="M511" s="162">
        <f t="shared" si="141"/>
        <v>255099914</v>
      </c>
      <c r="N511" s="161">
        <f t="shared" si="141"/>
        <v>99000000</v>
      </c>
      <c r="O511" s="162">
        <f t="shared" si="141"/>
        <v>765299742</v>
      </c>
    </row>
    <row r="512" spans="3:14" ht="15.75" thickTop="1">
      <c r="C512" s="20"/>
      <c r="D512" s="69"/>
      <c r="E512" s="69"/>
      <c r="F512" s="69"/>
      <c r="G512" s="69"/>
      <c r="H512" s="69"/>
      <c r="I512" s="69"/>
      <c r="J512" s="69"/>
      <c r="K512" s="69"/>
      <c r="L512" s="69"/>
      <c r="M512" s="69"/>
      <c r="N512" s="69"/>
    </row>
    <row r="513" spans="1:14" ht="15">
      <c r="A513" s="19" t="s">
        <v>415</v>
      </c>
      <c r="B513" s="20" t="s">
        <v>419</v>
      </c>
      <c r="C513" s="20"/>
      <c r="D513" s="69"/>
      <c r="E513" s="69"/>
      <c r="F513" s="69"/>
      <c r="G513" s="69"/>
      <c r="H513" s="69"/>
      <c r="I513" s="69"/>
      <c r="J513" s="69"/>
      <c r="K513" s="69"/>
      <c r="L513" s="69"/>
      <c r="M513" s="69"/>
      <c r="N513" s="69"/>
    </row>
    <row r="514" spans="1:14" ht="15">
      <c r="A514" s="19" t="s">
        <v>416</v>
      </c>
      <c r="B514" s="20" t="s">
        <v>420</v>
      </c>
      <c r="C514" s="3"/>
      <c r="D514" s="3"/>
      <c r="E514" s="3"/>
      <c r="F514" s="3"/>
      <c r="G514" s="3"/>
      <c r="H514" s="3"/>
      <c r="I514" s="3"/>
      <c r="J514" s="3"/>
      <c r="K514" s="3"/>
      <c r="L514" s="3"/>
      <c r="M514" s="3"/>
      <c r="N514" s="3"/>
    </row>
    <row r="515" spans="1:14" ht="15">
      <c r="A515" s="3"/>
      <c r="B515" s="3"/>
      <c r="C515" s="3"/>
      <c r="D515" s="3"/>
      <c r="E515" s="3"/>
      <c r="F515" s="3"/>
      <c r="G515" s="3"/>
      <c r="H515" s="3"/>
      <c r="I515" s="3"/>
      <c r="J515" s="3"/>
      <c r="K515" s="3"/>
      <c r="L515" s="3"/>
      <c r="M515" s="3"/>
      <c r="N515" s="3"/>
    </row>
    <row r="516" spans="1:14" ht="15">
      <c r="A516" s="3"/>
      <c r="B516" s="1"/>
      <c r="C516" s="1"/>
      <c r="D516" s="1"/>
      <c r="E516" s="1"/>
      <c r="F516" s="1"/>
      <c r="G516" s="1"/>
      <c r="H516" s="1"/>
      <c r="I516" s="1"/>
      <c r="M516" s="317" t="s">
        <v>383</v>
      </c>
      <c r="N516" s="317"/>
    </row>
    <row r="517" spans="1:14" ht="15">
      <c r="A517" s="3"/>
      <c r="B517" s="1"/>
      <c r="C517" s="1"/>
      <c r="D517" s="1"/>
      <c r="E517" s="1"/>
      <c r="F517" s="1"/>
      <c r="G517" s="1"/>
      <c r="H517" s="1"/>
      <c r="I517" s="1"/>
      <c r="M517" s="69"/>
      <c r="N517" s="69"/>
    </row>
    <row r="518" spans="1:14" ht="15.75" thickBot="1">
      <c r="A518" s="3"/>
      <c r="B518" s="27" t="s">
        <v>384</v>
      </c>
      <c r="C518" s="22" t="s">
        <v>602</v>
      </c>
      <c r="D518" s="1"/>
      <c r="E518" s="1"/>
      <c r="F518" s="1"/>
      <c r="G518" s="1"/>
      <c r="H518" s="1"/>
      <c r="I518" s="1"/>
      <c r="M518" s="22"/>
      <c r="N518" s="22"/>
    </row>
  </sheetData>
  <sheetProtection sheet="1" formatCells="0" formatColumns="0" formatRows="0" insertColumns="0" insertRows="0" insertHyperlinks="0" deleteColumns="0" deleteRows="0"/>
  <mergeCells count="271">
    <mergeCell ref="A511:B511"/>
    <mergeCell ref="M516:N516"/>
    <mergeCell ref="A466:O466"/>
    <mergeCell ref="A468:A469"/>
    <mergeCell ref="B468:C469"/>
    <mergeCell ref="D468:E468"/>
    <mergeCell ref="F468:G468"/>
    <mergeCell ref="H468:I468"/>
    <mergeCell ref="J468:K468"/>
    <mergeCell ref="L468:M468"/>
    <mergeCell ref="N468:O468"/>
    <mergeCell ref="J443:K443"/>
    <mergeCell ref="L443:M443"/>
    <mergeCell ref="N443:O443"/>
    <mergeCell ref="J444:K444"/>
    <mergeCell ref="N448:O448"/>
    <mergeCell ref="N445:O445"/>
    <mergeCell ref="N447:O447"/>
    <mergeCell ref="N446:O446"/>
    <mergeCell ref="J453:K453"/>
    <mergeCell ref="B443:C443"/>
    <mergeCell ref="D443:E443"/>
    <mergeCell ref="F443:G443"/>
    <mergeCell ref="D459:E459"/>
    <mergeCell ref="D453:E453"/>
    <mergeCell ref="D451:E451"/>
    <mergeCell ref="D450:E450"/>
    <mergeCell ref="F449:G449"/>
    <mergeCell ref="D448:E448"/>
    <mergeCell ref="D457:E457"/>
    <mergeCell ref="B445:C445"/>
    <mergeCell ref="D445:E445"/>
    <mergeCell ref="F445:G445"/>
    <mergeCell ref="J449:K449"/>
    <mergeCell ref="N449:O449"/>
    <mergeCell ref="J450:K450"/>
    <mergeCell ref="L448:M448"/>
    <mergeCell ref="J445:K445"/>
    <mergeCell ref="F446:G446"/>
    <mergeCell ref="B447:C447"/>
    <mergeCell ref="J451:K451"/>
    <mergeCell ref="J452:K452"/>
    <mergeCell ref="J446:K446"/>
    <mergeCell ref="L446:M446"/>
    <mergeCell ref="H443:I443"/>
    <mergeCell ref="N459:O459"/>
    <mergeCell ref="H445:I445"/>
    <mergeCell ref="H446:I446"/>
    <mergeCell ref="H447:I447"/>
    <mergeCell ref="J447:K447"/>
    <mergeCell ref="H444:I444"/>
    <mergeCell ref="L459:M459"/>
    <mergeCell ref="L453:M453"/>
    <mergeCell ref="H448:I448"/>
    <mergeCell ref="L449:M449"/>
    <mergeCell ref="J448:K448"/>
    <mergeCell ref="L451:M451"/>
    <mergeCell ref="L452:M452"/>
    <mergeCell ref="H449:I449"/>
    <mergeCell ref="J458:K458"/>
    <mergeCell ref="B498:C498"/>
    <mergeCell ref="B501:C501"/>
    <mergeCell ref="B478:C478"/>
    <mergeCell ref="B491:C491"/>
    <mergeCell ref="B494:C494"/>
    <mergeCell ref="B495:C495"/>
    <mergeCell ref="B496:C496"/>
    <mergeCell ref="B493:C493"/>
    <mergeCell ref="B492:C492"/>
    <mergeCell ref="B481:C481"/>
    <mergeCell ref="B497:C497"/>
    <mergeCell ref="J454:K454"/>
    <mergeCell ref="B470:C470"/>
    <mergeCell ref="B461:C461"/>
    <mergeCell ref="D461:E461"/>
    <mergeCell ref="F461:G461"/>
    <mergeCell ref="H461:I461"/>
    <mergeCell ref="J461:K461"/>
    <mergeCell ref="B482:C482"/>
    <mergeCell ref="B484:C484"/>
    <mergeCell ref="D447:E447"/>
    <mergeCell ref="D460:E460"/>
    <mergeCell ref="B446:C446"/>
    <mergeCell ref="B459:C459"/>
    <mergeCell ref="B454:C454"/>
    <mergeCell ref="B448:C448"/>
    <mergeCell ref="B460:C460"/>
    <mergeCell ref="B449:C449"/>
    <mergeCell ref="B456:C456"/>
    <mergeCell ref="B457:C457"/>
    <mergeCell ref="B509:C509"/>
    <mergeCell ref="B510:C510"/>
    <mergeCell ref="B508:C508"/>
    <mergeCell ref="B499:C499"/>
    <mergeCell ref="B505:C505"/>
    <mergeCell ref="B506:C506"/>
    <mergeCell ref="B507:C507"/>
    <mergeCell ref="B500:C500"/>
    <mergeCell ref="B502:C502"/>
    <mergeCell ref="B504:C504"/>
    <mergeCell ref="B503:C503"/>
    <mergeCell ref="B479:C479"/>
    <mergeCell ref="B480:C480"/>
    <mergeCell ref="B475:C475"/>
    <mergeCell ref="B487:C487"/>
    <mergeCell ref="B485:C485"/>
    <mergeCell ref="B486:C486"/>
    <mergeCell ref="B477:C477"/>
    <mergeCell ref="B476:C476"/>
    <mergeCell ref="B483:C483"/>
    <mergeCell ref="B488:C488"/>
    <mergeCell ref="B489:C489"/>
    <mergeCell ref="B490:C490"/>
    <mergeCell ref="D464:E464"/>
    <mergeCell ref="B472:C472"/>
    <mergeCell ref="B473:C473"/>
    <mergeCell ref="B474:C474"/>
    <mergeCell ref="L462:M462"/>
    <mergeCell ref="L463:M463"/>
    <mergeCell ref="H458:I458"/>
    <mergeCell ref="H463:I463"/>
    <mergeCell ref="J463:K463"/>
    <mergeCell ref="H459:I459"/>
    <mergeCell ref="N455:O455"/>
    <mergeCell ref="L455:M455"/>
    <mergeCell ref="N452:O452"/>
    <mergeCell ref="L454:M454"/>
    <mergeCell ref="J455:K455"/>
    <mergeCell ref="L460:M460"/>
    <mergeCell ref="L456:M456"/>
    <mergeCell ref="N457:O457"/>
    <mergeCell ref="N458:O458"/>
    <mergeCell ref="L457:M457"/>
    <mergeCell ref="L464:M464"/>
    <mergeCell ref="J464:K464"/>
    <mergeCell ref="B471:C471"/>
    <mergeCell ref="F464:G464"/>
    <mergeCell ref="H464:I464"/>
    <mergeCell ref="A463:B463"/>
    <mergeCell ref="F463:G463"/>
    <mergeCell ref="N464:O464"/>
    <mergeCell ref="L458:M458"/>
    <mergeCell ref="B462:C462"/>
    <mergeCell ref="H460:I460"/>
    <mergeCell ref="N463:O463"/>
    <mergeCell ref="B458:C458"/>
    <mergeCell ref="D458:E458"/>
    <mergeCell ref="L461:M461"/>
    <mergeCell ref="N461:O461"/>
    <mergeCell ref="D463:E463"/>
    <mergeCell ref="D456:E456"/>
    <mergeCell ref="B453:C453"/>
    <mergeCell ref="N451:O451"/>
    <mergeCell ref="N453:O453"/>
    <mergeCell ref="D462:E462"/>
    <mergeCell ref="F460:G460"/>
    <mergeCell ref="J456:K456"/>
    <mergeCell ref="J457:K457"/>
    <mergeCell ref="N456:O456"/>
    <mergeCell ref="N454:O454"/>
    <mergeCell ref="L445:M445"/>
    <mergeCell ref="N444:O444"/>
    <mergeCell ref="L444:M444"/>
    <mergeCell ref="N450:O450"/>
    <mergeCell ref="L450:M450"/>
    <mergeCell ref="L447:M447"/>
    <mergeCell ref="D444:E444"/>
    <mergeCell ref="F444:G444"/>
    <mergeCell ref="D449:E449"/>
    <mergeCell ref="D455:E455"/>
    <mergeCell ref="D454:E454"/>
    <mergeCell ref="D446:E446"/>
    <mergeCell ref="F448:G448"/>
    <mergeCell ref="F447:G447"/>
    <mergeCell ref="F451:G451"/>
    <mergeCell ref="F452:G452"/>
    <mergeCell ref="B444:C444"/>
    <mergeCell ref="F457:G457"/>
    <mergeCell ref="H457:I457"/>
    <mergeCell ref="B451:C451"/>
    <mergeCell ref="H451:I451"/>
    <mergeCell ref="H452:I452"/>
    <mergeCell ref="D452:E452"/>
    <mergeCell ref="B450:C450"/>
    <mergeCell ref="B452:C452"/>
    <mergeCell ref="B455:C455"/>
    <mergeCell ref="H450:I450"/>
    <mergeCell ref="H454:I454"/>
    <mergeCell ref="F456:G456"/>
    <mergeCell ref="H456:I456"/>
    <mergeCell ref="F453:G453"/>
    <mergeCell ref="H455:I455"/>
    <mergeCell ref="F454:G454"/>
    <mergeCell ref="F455:G455"/>
    <mergeCell ref="H453:I453"/>
    <mergeCell ref="F450:G450"/>
    <mergeCell ref="J33:K33"/>
    <mergeCell ref="L33:M33"/>
    <mergeCell ref="N460:O460"/>
    <mergeCell ref="N462:O462"/>
    <mergeCell ref="F459:G459"/>
    <mergeCell ref="F462:G462"/>
    <mergeCell ref="J462:K462"/>
    <mergeCell ref="J460:K460"/>
    <mergeCell ref="J459:K459"/>
    <mergeCell ref="H462:I462"/>
    <mergeCell ref="A8:C8"/>
    <mergeCell ref="A15:A17"/>
    <mergeCell ref="F458:G458"/>
    <mergeCell ref="A32:O32"/>
    <mergeCell ref="A33:A34"/>
    <mergeCell ref="C33:C34"/>
    <mergeCell ref="B33:B34"/>
    <mergeCell ref="N33:O33"/>
    <mergeCell ref="D33:E33"/>
    <mergeCell ref="F33:G33"/>
    <mergeCell ref="D9:O9"/>
    <mergeCell ref="D10:O10"/>
    <mergeCell ref="A27:A29"/>
    <mergeCell ref="H33:I33"/>
    <mergeCell ref="A1:O1"/>
    <mergeCell ref="A2:O2"/>
    <mergeCell ref="D7:O7"/>
    <mergeCell ref="D8:O8"/>
    <mergeCell ref="A7:C7"/>
    <mergeCell ref="A13:A14"/>
    <mergeCell ref="D6:K6"/>
    <mergeCell ref="A6:C6"/>
    <mergeCell ref="D13:O13"/>
    <mergeCell ref="L14:O14"/>
    <mergeCell ref="D14:F14"/>
    <mergeCell ref="A4:C4"/>
    <mergeCell ref="D4:K4"/>
    <mergeCell ref="A5:C5"/>
    <mergeCell ref="A10:C10"/>
    <mergeCell ref="A9:C9"/>
    <mergeCell ref="L29:O29"/>
    <mergeCell ref="B13:C14"/>
    <mergeCell ref="D27:F27"/>
    <mergeCell ref="D28:F28"/>
    <mergeCell ref="D29:F29"/>
    <mergeCell ref="L27:O27"/>
    <mergeCell ref="L28:O28"/>
    <mergeCell ref="L15:O15"/>
    <mergeCell ref="L16:O16"/>
    <mergeCell ref="B27:C29"/>
    <mergeCell ref="A11:C11"/>
    <mergeCell ref="D11:O11"/>
    <mergeCell ref="A25:A26"/>
    <mergeCell ref="B15:C17"/>
    <mergeCell ref="A19:A20"/>
    <mergeCell ref="B19:C20"/>
    <mergeCell ref="D20:F20"/>
    <mergeCell ref="L20:O20"/>
    <mergeCell ref="D21:F21"/>
    <mergeCell ref="L22:O22"/>
    <mergeCell ref="L26:O26"/>
    <mergeCell ref="B21:C23"/>
    <mergeCell ref="D22:F22"/>
    <mergeCell ref="D23:F23"/>
    <mergeCell ref="B25:C26"/>
    <mergeCell ref="L21:O21"/>
    <mergeCell ref="D25:O25"/>
    <mergeCell ref="D26:F26"/>
    <mergeCell ref="L17:O17"/>
    <mergeCell ref="D19:O19"/>
    <mergeCell ref="D15:F15"/>
    <mergeCell ref="D16:F16"/>
    <mergeCell ref="D17:F17"/>
    <mergeCell ref="A21:A23"/>
    <mergeCell ref="L23:O23"/>
  </mergeCells>
  <conditionalFormatting sqref="D511:O511">
    <cfRule type="cellIs" priority="3" dxfId="28" operator="equal" stopIfTrue="1">
      <formula>0</formula>
    </cfRule>
    <cfRule type="expression" priority="4" dxfId="2" stopIfTrue="1">
      <formula>OR((#REF!+#REF!-D511)&lt;0,(#REF!+#REF!-D511)&gt;0)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28" operator="equal" stopIfTrue="1">
      <formula>0</formula>
    </cfRule>
  </conditionalFormatting>
  <conditionalFormatting sqref="D463:E463">
    <cfRule type="expression" priority="6" dxfId="2" stopIfTrue="1">
      <formula>$AD$2&lt;&gt;0</formula>
    </cfRule>
    <cfRule type="cellIs" priority="7" dxfId="29" operator="equal" stopIfTrue="1">
      <formula>0</formula>
    </cfRule>
  </conditionalFormatting>
  <conditionalFormatting sqref="D346:O346 D43:O43 D392:O392 D182:O182 D116:O116 D141:O141 D36:O36">
    <cfRule type="cellIs" priority="8" dxfId="30" operator="equal" stopIfTrue="1">
      <formula>0</formula>
    </cfRule>
  </conditionalFormatting>
  <conditionalFormatting sqref="D441:O441">
    <cfRule type="cellIs" priority="9" dxfId="31" operator="notEqual" stopIfTrue="1">
      <formula>0</formula>
    </cfRule>
    <cfRule type="cellIs" priority="10" dxfId="29" operator="equal" stopIfTrue="1">
      <formula>0</formula>
    </cfRule>
  </conditionalFormatting>
  <conditionalFormatting sqref="D464:O464">
    <cfRule type="cellIs" priority="11" dxfId="29" operator="equal" stopIfTrue="1">
      <formula>0</formula>
    </cfRule>
    <cfRule type="cellIs" priority="12" dxfId="2" operator="notEqual" stopIfTrue="1">
      <formula>0</formula>
    </cfRule>
  </conditionalFormatting>
  <conditionalFormatting sqref="N345:O345 N364:O364 N371:O371 N380:O380 N387:O388 N405:O411 N373:O375 F463:O463 N377:O377 N471:O510 N309:O310 N312:O313 N366:O366 N413:O413 N338:O338 N415:O415 N320:O328 N420:O428 N430:O437 N340:O341 N368:O368 N391:O391 N395:O403 N331:O332 N349:O352 N383:O383 N354:O362 N316:O318 N173:O180 N385:O385 N334:O336 N343:O343 N417:O417 N439:O439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45:O462">
    <cfRule type="cellIs" priority="14" dxfId="29" operator="equal" stopIfTrue="1">
      <formula>0</formula>
    </cfRule>
  </conditionalFormatting>
  <conditionalFormatting sqref="D440:O440 D181:O181">
    <cfRule type="cellIs" priority="43" dxfId="32" operator="equal" stopIfTrue="1">
      <formula>0</formula>
    </cfRule>
  </conditionalFormatting>
  <dataValidations count="2">
    <dataValidation allowBlank="1" showErrorMessage="1" sqref="B446:B462"/>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3"/>
  <headerFooter>
    <oddHeader>&amp;RОбразац 1. Програм</oddHeader>
    <oddFooter>&amp;RСтрана &amp;P од &amp;N</oddFooter>
  </headerFooter>
  <ignoredErrors>
    <ignoredError sqref="N462:O462 N445:O460" formulaRange="1"/>
  </ignoredErrors>
  <legacyDrawing r:id="rId2"/>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7"/>
  <sheetViews>
    <sheetView tabSelected="1" zoomScale="90" zoomScaleNormal="90" zoomScaleSheetLayoutView="90" zoomScalePageLayoutView="0" workbookViewId="0" topLeftCell="A1">
      <selection activeCell="D3" sqref="D3:L3"/>
    </sheetView>
  </sheetViews>
  <sheetFormatPr defaultColWidth="9.140625" defaultRowHeight="15"/>
  <cols>
    <col min="1" max="1" width="7.28125" style="7" customWidth="1"/>
    <col min="2" max="2" width="8.28125" style="7" customWidth="1"/>
    <col min="3" max="3" width="30.28125" style="7" customWidth="1"/>
    <col min="4" max="13" width="13.140625" style="7" customWidth="1"/>
    <col min="14" max="14" width="16.57421875" style="7" customWidth="1"/>
    <col min="15" max="15" width="13.140625" style="7" customWidth="1"/>
    <col min="16" max="16384" width="9.140625" style="7" customWidth="1"/>
  </cols>
  <sheetData>
    <row r="1" spans="1:15" ht="18" customHeight="1">
      <c r="A1" s="331" t="s">
        <v>433</v>
      </c>
      <c r="B1" s="331"/>
      <c r="C1" s="331"/>
      <c r="D1" s="331"/>
      <c r="E1" s="331"/>
      <c r="F1" s="331"/>
      <c r="G1" s="331"/>
      <c r="H1" s="331"/>
      <c r="I1" s="331"/>
      <c r="J1" s="331"/>
      <c r="K1" s="331"/>
      <c r="L1" s="331"/>
      <c r="M1" s="331"/>
      <c r="N1" s="331"/>
      <c r="O1" s="331"/>
    </row>
    <row r="2" spans="1:15" ht="21" customHeight="1">
      <c r="A2" s="277" t="s">
        <v>421</v>
      </c>
      <c r="B2" s="277"/>
      <c r="C2" s="277"/>
      <c r="D2" s="277"/>
      <c r="E2" s="277"/>
      <c r="F2" s="277"/>
      <c r="G2" s="277"/>
      <c r="H2" s="277"/>
      <c r="I2" s="277"/>
      <c r="J2" s="277"/>
      <c r="K2" s="277"/>
      <c r="L2" s="277"/>
      <c r="M2" s="277"/>
      <c r="N2" s="277"/>
      <c r="O2" s="277"/>
    </row>
    <row r="3" spans="1:15" s="9" customFormat="1" ht="15.75" customHeight="1">
      <c r="A3" s="38"/>
      <c r="B3" s="38"/>
      <c r="C3" s="39"/>
      <c r="D3" s="455" t="s">
        <v>609</v>
      </c>
      <c r="E3" s="455" t="s">
        <v>604</v>
      </c>
      <c r="F3" s="455"/>
      <c r="G3" s="455" t="s">
        <v>605</v>
      </c>
      <c r="H3" s="455">
        <v>2024</v>
      </c>
      <c r="I3" s="455" t="s">
        <v>606</v>
      </c>
      <c r="J3" s="456" t="s">
        <v>607</v>
      </c>
      <c r="K3" s="457"/>
      <c r="L3" s="457" t="s">
        <v>608</v>
      </c>
      <c r="M3" s="11"/>
      <c r="N3" s="11"/>
      <c r="O3" s="14"/>
    </row>
    <row r="4" spans="1:15" s="9" customFormat="1" ht="21.75" customHeight="1">
      <c r="A4" s="335" t="s">
        <v>439</v>
      </c>
      <c r="B4" s="335"/>
      <c r="C4" s="335"/>
      <c r="D4" s="332" t="s">
        <v>543</v>
      </c>
      <c r="E4" s="333"/>
      <c r="F4" s="333"/>
      <c r="G4" s="333"/>
      <c r="H4" s="333"/>
      <c r="I4" s="333"/>
      <c r="J4" s="333"/>
      <c r="K4" s="333"/>
      <c r="L4" s="333"/>
      <c r="M4" s="333"/>
      <c r="N4" s="333"/>
      <c r="O4" s="334"/>
    </row>
    <row r="5" spans="1:15" s="9" customFormat="1" ht="21.75" customHeight="1">
      <c r="A5" s="335" t="s">
        <v>387</v>
      </c>
      <c r="B5" s="335"/>
      <c r="C5" s="335"/>
      <c r="D5" s="337" t="s">
        <v>544</v>
      </c>
      <c r="E5" s="337"/>
      <c r="F5" s="337"/>
      <c r="G5" s="337"/>
      <c r="H5" s="337"/>
      <c r="I5" s="337"/>
      <c r="J5" s="337"/>
      <c r="K5" s="337"/>
      <c r="L5" s="219"/>
      <c r="M5" s="219"/>
      <c r="N5" s="40"/>
      <c r="O5" s="220"/>
    </row>
    <row r="6" spans="1:15" s="9" customFormat="1" ht="21.75" customHeight="1">
      <c r="A6" s="265" t="s">
        <v>522</v>
      </c>
      <c r="B6" s="266"/>
      <c r="C6" s="267"/>
      <c r="D6" s="341" t="s">
        <v>545</v>
      </c>
      <c r="E6" s="341"/>
      <c r="F6" s="341"/>
      <c r="G6" s="341"/>
      <c r="H6" s="341"/>
      <c r="I6" s="341"/>
      <c r="J6" s="341"/>
      <c r="K6" s="341"/>
      <c r="L6" s="218"/>
      <c r="M6" s="218"/>
      <c r="N6" s="42"/>
      <c r="O6" s="43"/>
    </row>
    <row r="7" spans="1:15" s="9" customFormat="1" ht="21.75" customHeight="1">
      <c r="A7" s="335" t="s">
        <v>437</v>
      </c>
      <c r="B7" s="335"/>
      <c r="C7" s="335"/>
      <c r="D7" s="256" t="s">
        <v>545</v>
      </c>
      <c r="E7" s="257"/>
      <c r="F7" s="257"/>
      <c r="G7" s="257"/>
      <c r="H7" s="257"/>
      <c r="I7" s="257"/>
      <c r="J7" s="257"/>
      <c r="K7" s="257"/>
      <c r="L7" s="257"/>
      <c r="M7" s="257"/>
      <c r="N7" s="221"/>
      <c r="O7" s="222"/>
    </row>
    <row r="8" spans="1:15" s="9" customFormat="1" ht="27.75" customHeight="1">
      <c r="A8" s="336" t="s">
        <v>385</v>
      </c>
      <c r="B8" s="336"/>
      <c r="C8" s="336"/>
      <c r="D8" s="338" t="s">
        <v>550</v>
      </c>
      <c r="E8" s="339"/>
      <c r="F8" s="339"/>
      <c r="G8" s="339"/>
      <c r="H8" s="339"/>
      <c r="I8" s="339"/>
      <c r="J8" s="339"/>
      <c r="K8" s="339"/>
      <c r="L8" s="339"/>
      <c r="M8" s="339"/>
      <c r="N8" s="339"/>
      <c r="O8" s="340"/>
    </row>
    <row r="9" spans="1:15" s="9" customFormat="1" ht="45.75" customHeight="1">
      <c r="A9" s="270" t="s">
        <v>413</v>
      </c>
      <c r="B9" s="270"/>
      <c r="C9" s="270"/>
      <c r="D9" s="338" t="s">
        <v>547</v>
      </c>
      <c r="E9" s="339"/>
      <c r="F9" s="339"/>
      <c r="G9" s="339"/>
      <c r="H9" s="339"/>
      <c r="I9" s="339"/>
      <c r="J9" s="339"/>
      <c r="K9" s="339"/>
      <c r="L9" s="339"/>
      <c r="M9" s="339"/>
      <c r="N9" s="339"/>
      <c r="O9" s="340"/>
    </row>
    <row r="10" spans="1:15" s="9" customFormat="1" ht="70.5" customHeight="1">
      <c r="A10" s="270" t="s">
        <v>431</v>
      </c>
      <c r="B10" s="270"/>
      <c r="C10" s="270"/>
      <c r="D10" s="338" t="s">
        <v>548</v>
      </c>
      <c r="E10" s="339"/>
      <c r="F10" s="339"/>
      <c r="G10" s="339"/>
      <c r="H10" s="339"/>
      <c r="I10" s="339"/>
      <c r="J10" s="339"/>
      <c r="K10" s="339"/>
      <c r="L10" s="339"/>
      <c r="M10" s="339"/>
      <c r="N10" s="339"/>
      <c r="O10" s="340"/>
    </row>
    <row r="11" spans="1:15" s="9" customFormat="1" ht="60.75" customHeight="1">
      <c r="A11" s="270" t="s">
        <v>438</v>
      </c>
      <c r="B11" s="270"/>
      <c r="C11" s="270"/>
      <c r="D11" s="281" t="s">
        <v>549</v>
      </c>
      <c r="E11" s="330"/>
      <c r="F11" s="330"/>
      <c r="G11" s="330"/>
      <c r="H11" s="330"/>
      <c r="I11" s="330"/>
      <c r="J11" s="330"/>
      <c r="K11" s="330"/>
      <c r="L11" s="330"/>
      <c r="M11" s="330"/>
      <c r="N11" s="330"/>
      <c r="O11" s="330"/>
    </row>
    <row r="12" spans="1:15" s="9" customFormat="1" ht="21.75" customHeight="1">
      <c r="A12" s="344" t="s">
        <v>395</v>
      </c>
      <c r="B12" s="344"/>
      <c r="C12" s="344"/>
      <c r="D12" s="330" t="s">
        <v>412</v>
      </c>
      <c r="E12" s="330"/>
      <c r="F12" s="330"/>
      <c r="G12" s="330"/>
      <c r="H12" s="330"/>
      <c r="I12" s="330"/>
      <c r="J12" s="330"/>
      <c r="K12" s="330"/>
      <c r="L12" s="330"/>
      <c r="M12" s="330"/>
      <c r="N12" s="330"/>
      <c r="O12" s="330"/>
    </row>
    <row r="13" spans="1:15" s="9" customFormat="1" ht="28.5" customHeight="1">
      <c r="A13" s="270" t="s">
        <v>389</v>
      </c>
      <c r="B13" s="270"/>
      <c r="C13" s="270"/>
      <c r="D13" s="281" t="s">
        <v>551</v>
      </c>
      <c r="E13" s="330"/>
      <c r="F13" s="330"/>
      <c r="G13" s="330"/>
      <c r="H13" s="330"/>
      <c r="I13" s="330"/>
      <c r="J13" s="330"/>
      <c r="K13" s="330"/>
      <c r="L13" s="330"/>
      <c r="M13" s="330"/>
      <c r="N13" s="330"/>
      <c r="O13" s="330"/>
    </row>
    <row r="14" spans="1:14" s="9" customFormat="1" ht="21" customHeight="1">
      <c r="A14" s="12"/>
      <c r="B14" s="12"/>
      <c r="C14" s="12"/>
      <c r="D14" s="12"/>
      <c r="E14" s="12"/>
      <c r="F14" s="12"/>
      <c r="G14" s="12"/>
      <c r="H14" s="12"/>
      <c r="I14" s="12"/>
      <c r="J14" s="12"/>
      <c r="K14" s="12"/>
      <c r="L14" s="12"/>
      <c r="M14" s="12"/>
      <c r="N14" s="12"/>
    </row>
    <row r="15" spans="1:15" s="9" customFormat="1" ht="15" customHeight="1">
      <c r="A15" s="240"/>
      <c r="B15" s="249" t="s">
        <v>408</v>
      </c>
      <c r="C15" s="250"/>
      <c r="D15" s="238" t="s">
        <v>443</v>
      </c>
      <c r="E15" s="238"/>
      <c r="F15" s="238"/>
      <c r="G15" s="238"/>
      <c r="H15" s="238"/>
      <c r="I15" s="238"/>
      <c r="J15" s="238"/>
      <c r="K15" s="238"/>
      <c r="L15" s="238"/>
      <c r="M15" s="238"/>
      <c r="N15" s="238"/>
      <c r="O15" s="238"/>
    </row>
    <row r="16" spans="1:15" s="9" customFormat="1" ht="39" customHeight="1">
      <c r="A16" s="240"/>
      <c r="B16" s="251"/>
      <c r="C16" s="252"/>
      <c r="D16" s="238" t="s">
        <v>409</v>
      </c>
      <c r="E16" s="238"/>
      <c r="F16" s="238"/>
      <c r="G16" s="21" t="s">
        <v>533</v>
      </c>
      <c r="H16" s="21" t="s">
        <v>534</v>
      </c>
      <c r="I16" s="21" t="s">
        <v>524</v>
      </c>
      <c r="J16" s="21" t="s">
        <v>526</v>
      </c>
      <c r="K16" s="21" t="s">
        <v>535</v>
      </c>
      <c r="L16" s="238" t="s">
        <v>445</v>
      </c>
      <c r="M16" s="238"/>
      <c r="N16" s="238"/>
      <c r="O16" s="238"/>
    </row>
    <row r="17" spans="1:15" s="9" customFormat="1" ht="42.75" customHeight="1">
      <c r="A17" s="240">
        <v>1</v>
      </c>
      <c r="B17" s="324" t="s">
        <v>552</v>
      </c>
      <c r="C17" s="325"/>
      <c r="D17" s="239" t="s">
        <v>553</v>
      </c>
      <c r="E17" s="239"/>
      <c r="F17" s="239"/>
      <c r="G17" s="224" t="s">
        <v>556</v>
      </c>
      <c r="H17" s="227" t="s">
        <v>557</v>
      </c>
      <c r="I17" s="235" t="s">
        <v>598</v>
      </c>
      <c r="J17" s="224" t="s">
        <v>557</v>
      </c>
      <c r="K17" s="226" t="s">
        <v>557</v>
      </c>
      <c r="L17" s="225" t="s">
        <v>563</v>
      </c>
      <c r="M17" s="225"/>
      <c r="N17" s="225"/>
      <c r="O17" s="220"/>
    </row>
    <row r="18" spans="1:15" s="9" customFormat="1" ht="42" customHeight="1">
      <c r="A18" s="240"/>
      <c r="B18" s="326"/>
      <c r="C18" s="327"/>
      <c r="D18" s="239" t="s">
        <v>554</v>
      </c>
      <c r="E18" s="239"/>
      <c r="F18" s="239"/>
      <c r="G18" s="57" t="s">
        <v>558</v>
      </c>
      <c r="H18" s="234" t="s">
        <v>559</v>
      </c>
      <c r="I18" s="233" t="s">
        <v>560</v>
      </c>
      <c r="J18" s="223" t="s">
        <v>560</v>
      </c>
      <c r="K18" s="223" t="s">
        <v>560</v>
      </c>
      <c r="L18" s="239" t="s">
        <v>564</v>
      </c>
      <c r="M18" s="239"/>
      <c r="N18" s="239"/>
      <c r="O18" s="239"/>
    </row>
    <row r="19" spans="1:15" s="9" customFormat="1" ht="42" customHeight="1">
      <c r="A19" s="240"/>
      <c r="B19" s="328"/>
      <c r="C19" s="329"/>
      <c r="D19" s="239" t="s">
        <v>555</v>
      </c>
      <c r="E19" s="239"/>
      <c r="F19" s="239"/>
      <c r="G19" s="57" t="s">
        <v>561</v>
      </c>
      <c r="H19" s="234" t="s">
        <v>562</v>
      </c>
      <c r="I19" s="233" t="s">
        <v>599</v>
      </c>
      <c r="J19" s="223" t="s">
        <v>562</v>
      </c>
      <c r="K19" s="223" t="s">
        <v>562</v>
      </c>
      <c r="L19" s="239" t="s">
        <v>565</v>
      </c>
      <c r="M19" s="239"/>
      <c r="N19" s="239"/>
      <c r="O19" s="239"/>
    </row>
    <row r="20" spans="1:14" s="9" customFormat="1" ht="15" customHeight="1">
      <c r="A20" s="12"/>
      <c r="B20" s="12"/>
      <c r="C20" s="13"/>
      <c r="D20" s="13"/>
      <c r="E20" s="12"/>
      <c r="F20" s="12"/>
      <c r="G20" s="12"/>
      <c r="H20" s="12"/>
      <c r="I20" s="12"/>
      <c r="J20" s="12"/>
      <c r="K20" s="12"/>
      <c r="L20" s="12"/>
      <c r="M20" s="12"/>
      <c r="N20" s="12"/>
    </row>
    <row r="21" spans="1:15" s="9" customFormat="1" ht="15" customHeight="1">
      <c r="A21" s="240"/>
      <c r="B21" s="249" t="s">
        <v>430</v>
      </c>
      <c r="C21" s="250"/>
      <c r="D21" s="238" t="s">
        <v>444</v>
      </c>
      <c r="E21" s="238"/>
      <c r="F21" s="238"/>
      <c r="G21" s="238"/>
      <c r="H21" s="238"/>
      <c r="I21" s="238"/>
      <c r="J21" s="238"/>
      <c r="K21" s="238"/>
      <c r="L21" s="238"/>
      <c r="M21" s="238"/>
      <c r="N21" s="238"/>
      <c r="O21" s="238"/>
    </row>
    <row r="22" spans="1:15" s="9" customFormat="1" ht="39" customHeight="1">
      <c r="A22" s="240"/>
      <c r="B22" s="251"/>
      <c r="C22" s="252"/>
      <c r="D22" s="238" t="s">
        <v>409</v>
      </c>
      <c r="E22" s="238"/>
      <c r="F22" s="238"/>
      <c r="G22" s="21" t="s">
        <v>533</v>
      </c>
      <c r="H22" s="21" t="s">
        <v>534</v>
      </c>
      <c r="I22" s="21" t="s">
        <v>524</v>
      </c>
      <c r="J22" s="21" t="s">
        <v>526</v>
      </c>
      <c r="K22" s="21" t="s">
        <v>535</v>
      </c>
      <c r="L22" s="238" t="s">
        <v>445</v>
      </c>
      <c r="M22" s="238"/>
      <c r="N22" s="238"/>
      <c r="O22" s="238"/>
    </row>
    <row r="23" spans="1:15" s="9" customFormat="1" ht="42" customHeight="1">
      <c r="A23" s="240">
        <v>2</v>
      </c>
      <c r="B23" s="324" t="s">
        <v>566</v>
      </c>
      <c r="C23" s="325"/>
      <c r="D23" s="239" t="s">
        <v>567</v>
      </c>
      <c r="E23" s="239"/>
      <c r="F23" s="239"/>
      <c r="G23" s="57" t="s">
        <v>569</v>
      </c>
      <c r="H23" s="57" t="s">
        <v>570</v>
      </c>
      <c r="I23" s="57" t="s">
        <v>569</v>
      </c>
      <c r="J23" s="57" t="s">
        <v>569</v>
      </c>
      <c r="K23" s="57" t="s">
        <v>569</v>
      </c>
      <c r="L23" s="239" t="s">
        <v>573</v>
      </c>
      <c r="M23" s="239"/>
      <c r="N23" s="239"/>
      <c r="O23" s="239"/>
    </row>
    <row r="24" spans="1:15" s="9" customFormat="1" ht="99" customHeight="1">
      <c r="A24" s="240"/>
      <c r="B24" s="326"/>
      <c r="C24" s="327"/>
      <c r="D24" s="239" t="s">
        <v>568</v>
      </c>
      <c r="E24" s="239"/>
      <c r="F24" s="239"/>
      <c r="G24" s="57" t="s">
        <v>571</v>
      </c>
      <c r="H24" s="231" t="s">
        <v>572</v>
      </c>
      <c r="I24" s="63" t="s">
        <v>571</v>
      </c>
      <c r="J24" s="223" t="s">
        <v>571</v>
      </c>
      <c r="K24" s="57" t="s">
        <v>569</v>
      </c>
      <c r="L24" s="239" t="s">
        <v>574</v>
      </c>
      <c r="M24" s="239"/>
      <c r="N24" s="239"/>
      <c r="O24" s="239"/>
    </row>
    <row r="25" spans="1:15" s="9" customFormat="1" ht="42" customHeight="1">
      <c r="A25" s="240"/>
      <c r="B25" s="328"/>
      <c r="C25" s="329"/>
      <c r="D25" s="239"/>
      <c r="E25" s="239"/>
      <c r="F25" s="239"/>
      <c r="G25" s="57"/>
      <c r="H25" s="16"/>
      <c r="I25" s="61"/>
      <c r="J25" s="16"/>
      <c r="K25" s="64"/>
      <c r="L25" s="323"/>
      <c r="M25" s="323"/>
      <c r="N25" s="323"/>
      <c r="O25" s="323"/>
    </row>
    <row r="26" spans="1:13" s="9" customFormat="1" ht="15" customHeight="1">
      <c r="A26" s="12"/>
      <c r="B26" s="12"/>
      <c r="C26" s="13"/>
      <c r="D26" s="13"/>
      <c r="E26" s="12"/>
      <c r="F26" s="12"/>
      <c r="G26" s="12"/>
      <c r="H26" s="12"/>
      <c r="I26" s="12"/>
      <c r="J26" s="12"/>
      <c r="K26" s="12"/>
      <c r="L26" s="12"/>
      <c r="M26" s="12"/>
    </row>
    <row r="27" spans="1:16" s="9" customFormat="1" ht="23.25" customHeight="1">
      <c r="A27" s="67"/>
      <c r="B27" s="68"/>
      <c r="C27" s="68"/>
      <c r="D27" s="68"/>
      <c r="E27" s="68"/>
      <c r="F27" s="68"/>
      <c r="G27" s="68"/>
      <c r="H27" s="68"/>
      <c r="I27" s="68"/>
      <c r="J27" s="68"/>
      <c r="K27" s="68"/>
      <c r="L27" s="68"/>
      <c r="M27" s="68"/>
      <c r="N27" s="68"/>
      <c r="O27" s="68"/>
      <c r="P27" s="1"/>
    </row>
    <row r="28" spans="1:16" s="9" customFormat="1" ht="36.75" customHeight="1" thickBot="1">
      <c r="A28" s="342" t="s">
        <v>59</v>
      </c>
      <c r="B28" s="343"/>
      <c r="C28" s="343"/>
      <c r="D28" s="343"/>
      <c r="E28" s="343"/>
      <c r="F28" s="343"/>
      <c r="G28" s="343"/>
      <c r="H28" s="343"/>
      <c r="I28" s="343"/>
      <c r="J28" s="343"/>
      <c r="K28" s="343"/>
      <c r="L28" s="343"/>
      <c r="M28" s="343"/>
      <c r="N28" s="343"/>
      <c r="O28" s="343"/>
      <c r="P28" s="25"/>
    </row>
    <row r="29" spans="1:16" s="9" customFormat="1" ht="39.75" customHeight="1">
      <c r="A29" s="286" t="s">
        <v>435</v>
      </c>
      <c r="B29" s="290" t="s">
        <v>397</v>
      </c>
      <c r="C29" s="321" t="s">
        <v>53</v>
      </c>
      <c r="D29" s="274" t="s">
        <v>533</v>
      </c>
      <c r="E29" s="275"/>
      <c r="F29" s="292" t="s">
        <v>534</v>
      </c>
      <c r="G29" s="275"/>
      <c r="H29" s="274" t="s">
        <v>525</v>
      </c>
      <c r="I29" s="275"/>
      <c r="J29" s="274" t="s">
        <v>527</v>
      </c>
      <c r="K29" s="275"/>
      <c r="L29" s="274" t="s">
        <v>536</v>
      </c>
      <c r="M29" s="275"/>
      <c r="N29" s="274" t="s">
        <v>537</v>
      </c>
      <c r="O29" s="275"/>
      <c r="P29" s="25"/>
    </row>
    <row r="30" spans="1:16" s="2" customFormat="1" ht="39" customHeight="1">
      <c r="A30" s="287"/>
      <c r="B30" s="291"/>
      <c r="C30" s="322"/>
      <c r="D30" s="71" t="s">
        <v>504</v>
      </c>
      <c r="E30" s="72" t="s">
        <v>61</v>
      </c>
      <c r="F30" s="71" t="s">
        <v>504</v>
      </c>
      <c r="G30" s="72" t="s">
        <v>61</v>
      </c>
      <c r="H30" s="71" t="s">
        <v>504</v>
      </c>
      <c r="I30" s="72" t="s">
        <v>61</v>
      </c>
      <c r="J30" s="71" t="s">
        <v>504</v>
      </c>
      <c r="K30" s="72" t="s">
        <v>61</v>
      </c>
      <c r="L30" s="71" t="s">
        <v>504</v>
      </c>
      <c r="M30" s="72" t="s">
        <v>61</v>
      </c>
      <c r="N30" s="71" t="s">
        <v>504</v>
      </c>
      <c r="O30" s="72" t="s">
        <v>61</v>
      </c>
      <c r="P30" s="1"/>
    </row>
    <row r="31" spans="1:16" s="2" customFormat="1" ht="21" customHeight="1">
      <c r="A31" s="75">
        <v>1</v>
      </c>
      <c r="B31" s="73">
        <v>2</v>
      </c>
      <c r="C31" s="76">
        <v>3</v>
      </c>
      <c r="D31" s="77">
        <v>4</v>
      </c>
      <c r="E31" s="76">
        <v>5</v>
      </c>
      <c r="F31" s="77">
        <v>6</v>
      </c>
      <c r="G31" s="76">
        <v>7</v>
      </c>
      <c r="H31" s="173">
        <v>8</v>
      </c>
      <c r="I31" s="174">
        <v>9</v>
      </c>
      <c r="J31" s="75">
        <v>10</v>
      </c>
      <c r="K31" s="76">
        <v>11</v>
      </c>
      <c r="L31" s="75">
        <v>12</v>
      </c>
      <c r="M31" s="76">
        <v>13</v>
      </c>
      <c r="N31" s="75" t="s">
        <v>49</v>
      </c>
      <c r="O31" s="76" t="s">
        <v>50</v>
      </c>
      <c r="P31" s="1"/>
    </row>
    <row r="32" spans="1:16" s="2" customFormat="1" ht="63.75">
      <c r="A32" s="78">
        <v>1</v>
      </c>
      <c r="B32" s="79">
        <v>300000</v>
      </c>
      <c r="C32" s="80" t="s">
        <v>118</v>
      </c>
      <c r="D32" s="81">
        <f>SUM(D33,D36)</f>
        <v>0</v>
      </c>
      <c r="E32" s="82">
        <f aca="true" t="shared" si="0" ref="E32:O32">SUM(E33,E36)</f>
        <v>2248633</v>
      </c>
      <c r="F32" s="81">
        <f t="shared" si="0"/>
        <v>0</v>
      </c>
      <c r="G32" s="82">
        <f t="shared" si="0"/>
        <v>2628071</v>
      </c>
      <c r="H32" s="81">
        <f t="shared" si="0"/>
        <v>0</v>
      </c>
      <c r="I32" s="82">
        <f t="shared" si="0"/>
        <v>0</v>
      </c>
      <c r="J32" s="81">
        <f t="shared" si="0"/>
        <v>0</v>
      </c>
      <c r="K32" s="82">
        <f t="shared" si="0"/>
        <v>0</v>
      </c>
      <c r="L32" s="81">
        <f t="shared" si="0"/>
        <v>0</v>
      </c>
      <c r="M32" s="82">
        <f t="shared" si="0"/>
        <v>0</v>
      </c>
      <c r="N32" s="81">
        <f t="shared" si="0"/>
        <v>0</v>
      </c>
      <c r="O32" s="82">
        <f t="shared" si="0"/>
        <v>0</v>
      </c>
      <c r="P32" s="1"/>
    </row>
    <row r="33" spans="1:16" s="2" customFormat="1" ht="15">
      <c r="A33" s="83">
        <v>2</v>
      </c>
      <c r="B33" s="84">
        <v>310000</v>
      </c>
      <c r="C33" s="85" t="s">
        <v>115</v>
      </c>
      <c r="D33" s="86">
        <f>SUM(D34)</f>
        <v>0</v>
      </c>
      <c r="E33" s="87">
        <f>SUM(E34)</f>
        <v>0</v>
      </c>
      <c r="F33" s="86">
        <f aca="true" t="shared" si="1" ref="F33:O34">SUM(F34)</f>
        <v>0</v>
      </c>
      <c r="G33" s="87">
        <f t="shared" si="1"/>
        <v>0</v>
      </c>
      <c r="H33" s="86">
        <f t="shared" si="1"/>
        <v>0</v>
      </c>
      <c r="I33" s="87">
        <f t="shared" si="1"/>
        <v>0</v>
      </c>
      <c r="J33" s="86">
        <f t="shared" si="1"/>
        <v>0</v>
      </c>
      <c r="K33" s="87">
        <f t="shared" si="1"/>
        <v>0</v>
      </c>
      <c r="L33" s="86">
        <f t="shared" si="1"/>
        <v>0</v>
      </c>
      <c r="M33" s="87">
        <f t="shared" si="1"/>
        <v>0</v>
      </c>
      <c r="N33" s="86">
        <f t="shared" si="1"/>
        <v>0</v>
      </c>
      <c r="O33" s="87">
        <f t="shared" si="1"/>
        <v>0</v>
      </c>
      <c r="P33" s="1"/>
    </row>
    <row r="34" spans="1:16" s="2" customFormat="1" ht="15">
      <c r="A34" s="83">
        <v>3</v>
      </c>
      <c r="B34" s="84">
        <v>311000</v>
      </c>
      <c r="C34" s="85" t="s">
        <v>116</v>
      </c>
      <c r="D34" s="86">
        <f>SUM(D35)</f>
        <v>0</v>
      </c>
      <c r="E34" s="88">
        <f>SUM(E35)</f>
        <v>0</v>
      </c>
      <c r="F34" s="86">
        <f t="shared" si="1"/>
        <v>0</v>
      </c>
      <c r="G34" s="88">
        <f t="shared" si="1"/>
        <v>0</v>
      </c>
      <c r="H34" s="86">
        <f t="shared" si="1"/>
        <v>0</v>
      </c>
      <c r="I34" s="88">
        <f t="shared" si="1"/>
        <v>0</v>
      </c>
      <c r="J34" s="86">
        <f t="shared" si="1"/>
        <v>0</v>
      </c>
      <c r="K34" s="88">
        <f t="shared" si="1"/>
        <v>0</v>
      </c>
      <c r="L34" s="86">
        <f t="shared" si="1"/>
        <v>0</v>
      </c>
      <c r="M34" s="88">
        <f t="shared" si="1"/>
        <v>0</v>
      </c>
      <c r="N34" s="86">
        <f>SUM(N35)</f>
        <v>0</v>
      </c>
      <c r="O34" s="88">
        <f t="shared" si="1"/>
        <v>0</v>
      </c>
      <c r="P34" s="1"/>
    </row>
    <row r="35" spans="1:16" s="2" customFormat="1" ht="25.5">
      <c r="A35" s="175">
        <v>4</v>
      </c>
      <c r="B35" s="89">
        <v>311700</v>
      </c>
      <c r="C35" s="90" t="s">
        <v>114</v>
      </c>
      <c r="D35" s="180"/>
      <c r="E35" s="178"/>
      <c r="F35" s="180"/>
      <c r="G35" s="125"/>
      <c r="H35" s="177"/>
      <c r="I35" s="92"/>
      <c r="J35" s="180"/>
      <c r="K35" s="125"/>
      <c r="L35" s="180"/>
      <c r="M35" s="125"/>
      <c r="N35" s="140">
        <f>SUM(H35,J35,L35)</f>
        <v>0</v>
      </c>
      <c r="O35" s="125">
        <f>SUM(I35,K35,M35)</f>
        <v>0</v>
      </c>
      <c r="P35" s="1"/>
    </row>
    <row r="36" spans="1:16" s="2" customFormat="1" ht="25.5">
      <c r="A36" s="93">
        <v>5</v>
      </c>
      <c r="B36" s="94">
        <v>320000</v>
      </c>
      <c r="C36" s="95" t="s">
        <v>117</v>
      </c>
      <c r="D36" s="96">
        <f>SUM(D37)</f>
        <v>0</v>
      </c>
      <c r="E36" s="87">
        <f aca="true" t="shared" si="2" ref="E36:O37">SUM(E37)</f>
        <v>2248633</v>
      </c>
      <c r="F36" s="86">
        <f t="shared" si="2"/>
        <v>0</v>
      </c>
      <c r="G36" s="87">
        <f t="shared" si="2"/>
        <v>2628071</v>
      </c>
      <c r="H36" s="86">
        <f t="shared" si="2"/>
        <v>0</v>
      </c>
      <c r="I36" s="87">
        <f t="shared" si="2"/>
        <v>0</v>
      </c>
      <c r="J36" s="96">
        <f t="shared" si="2"/>
        <v>0</v>
      </c>
      <c r="K36" s="87">
        <f t="shared" si="2"/>
        <v>0</v>
      </c>
      <c r="L36" s="86">
        <f t="shared" si="2"/>
        <v>0</v>
      </c>
      <c r="M36" s="87">
        <f t="shared" si="2"/>
        <v>0</v>
      </c>
      <c r="N36" s="86">
        <f t="shared" si="2"/>
        <v>0</v>
      </c>
      <c r="O36" s="87">
        <f t="shared" si="2"/>
        <v>0</v>
      </c>
      <c r="P36" s="1"/>
    </row>
    <row r="37" spans="1:16" s="2" customFormat="1" ht="25.5">
      <c r="A37" s="83">
        <v>6</v>
      </c>
      <c r="B37" s="84">
        <v>321000</v>
      </c>
      <c r="C37" s="85" t="s">
        <v>119</v>
      </c>
      <c r="D37" s="96">
        <f>SUM(D38)</f>
        <v>0</v>
      </c>
      <c r="E37" s="87">
        <f t="shared" si="2"/>
        <v>2248633</v>
      </c>
      <c r="F37" s="96">
        <f t="shared" si="2"/>
        <v>0</v>
      </c>
      <c r="G37" s="87">
        <f t="shared" si="2"/>
        <v>2628071</v>
      </c>
      <c r="H37" s="86">
        <f t="shared" si="2"/>
        <v>0</v>
      </c>
      <c r="I37" s="87">
        <f t="shared" si="2"/>
        <v>0</v>
      </c>
      <c r="J37" s="96">
        <f t="shared" si="2"/>
        <v>0</v>
      </c>
      <c r="K37" s="87">
        <f t="shared" si="2"/>
        <v>0</v>
      </c>
      <c r="L37" s="96">
        <f t="shared" si="2"/>
        <v>0</v>
      </c>
      <c r="M37" s="87">
        <f t="shared" si="2"/>
        <v>0</v>
      </c>
      <c r="N37" s="96">
        <f t="shared" si="2"/>
        <v>0</v>
      </c>
      <c r="O37" s="87">
        <f t="shared" si="2"/>
        <v>0</v>
      </c>
      <c r="P37" s="1"/>
    </row>
    <row r="38" spans="1:16" s="2" customFormat="1" ht="38.25">
      <c r="A38" s="175">
        <v>7</v>
      </c>
      <c r="B38" s="89">
        <v>321300</v>
      </c>
      <c r="C38" s="90" t="s">
        <v>113</v>
      </c>
      <c r="D38" s="209"/>
      <c r="E38" s="178">
        <v>2248633</v>
      </c>
      <c r="F38" s="179"/>
      <c r="G38" s="178">
        <v>2628071</v>
      </c>
      <c r="H38" s="177"/>
      <c r="I38" s="176"/>
      <c r="J38" s="179"/>
      <c r="K38" s="178"/>
      <c r="L38" s="179"/>
      <c r="M38" s="178"/>
      <c r="N38" s="140">
        <f>SUM(H38,J38,L38)</f>
        <v>0</v>
      </c>
      <c r="O38" s="125">
        <f>SUM(I38,K38,M38)</f>
        <v>0</v>
      </c>
      <c r="P38" s="1"/>
    </row>
    <row r="39" spans="1:16" s="2" customFormat="1" ht="38.25">
      <c r="A39" s="97">
        <f>A38+1</f>
        <v>8</v>
      </c>
      <c r="B39" s="98">
        <v>700000</v>
      </c>
      <c r="C39" s="99" t="s">
        <v>120</v>
      </c>
      <c r="D39" s="100">
        <f>D40+D63+D75+D100+D105+D109</f>
        <v>30774315</v>
      </c>
      <c r="E39" s="101">
        <f aca="true" t="shared" si="3" ref="E39:O39">E40+E63+E75+E100+E105+E109</f>
        <v>181477717</v>
      </c>
      <c r="F39" s="102">
        <f t="shared" si="3"/>
        <v>32000000</v>
      </c>
      <c r="G39" s="101">
        <f t="shared" si="3"/>
        <v>222125000</v>
      </c>
      <c r="H39" s="102">
        <f t="shared" si="3"/>
        <v>32000000</v>
      </c>
      <c r="I39" s="101">
        <f t="shared" si="3"/>
        <v>254799914</v>
      </c>
      <c r="J39" s="100">
        <f t="shared" si="3"/>
        <v>33000000</v>
      </c>
      <c r="K39" s="101">
        <f t="shared" si="3"/>
        <v>254799914</v>
      </c>
      <c r="L39" s="102">
        <f t="shared" si="3"/>
        <v>33000000</v>
      </c>
      <c r="M39" s="101">
        <f t="shared" si="3"/>
        <v>254799914</v>
      </c>
      <c r="N39" s="102">
        <f>N40+N63+N75+N100+N105+N109</f>
        <v>98000000</v>
      </c>
      <c r="O39" s="101">
        <f t="shared" si="3"/>
        <v>764399742</v>
      </c>
      <c r="P39" s="1"/>
    </row>
    <row r="40" spans="1:16" s="2" customFormat="1" ht="25.5">
      <c r="A40" s="103">
        <f aca="true" t="shared" si="4" ref="A40:A103">A39+1</f>
        <v>9</v>
      </c>
      <c r="B40" s="104">
        <v>710000</v>
      </c>
      <c r="C40" s="105" t="s">
        <v>121</v>
      </c>
      <c r="D40" s="96">
        <f>D41+D45+D47+D54+D60</f>
        <v>0</v>
      </c>
      <c r="E40" s="87">
        <f aca="true" t="shared" si="5" ref="E40:O40">E41+E45+E47+E54+E60</f>
        <v>0</v>
      </c>
      <c r="F40" s="86">
        <f t="shared" si="5"/>
        <v>0</v>
      </c>
      <c r="G40" s="87">
        <f t="shared" si="5"/>
        <v>0</v>
      </c>
      <c r="H40" s="86">
        <f t="shared" si="5"/>
        <v>0</v>
      </c>
      <c r="I40" s="87">
        <f t="shared" si="5"/>
        <v>0</v>
      </c>
      <c r="J40" s="96">
        <f t="shared" si="5"/>
        <v>0</v>
      </c>
      <c r="K40" s="87">
        <f t="shared" si="5"/>
        <v>0</v>
      </c>
      <c r="L40" s="86">
        <f t="shared" si="5"/>
        <v>0</v>
      </c>
      <c r="M40" s="87">
        <f t="shared" si="5"/>
        <v>0</v>
      </c>
      <c r="N40" s="86">
        <f t="shared" si="5"/>
        <v>0</v>
      </c>
      <c r="O40" s="87">
        <f t="shared" si="5"/>
        <v>0</v>
      </c>
      <c r="P40" s="1"/>
    </row>
    <row r="41" spans="1:16" s="2" customFormat="1" ht="38.25">
      <c r="A41" s="103">
        <f t="shared" si="4"/>
        <v>10</v>
      </c>
      <c r="B41" s="104">
        <v>711000</v>
      </c>
      <c r="C41" s="105" t="s">
        <v>122</v>
      </c>
      <c r="D41" s="96">
        <f>SUM(D42:D44)</f>
        <v>0</v>
      </c>
      <c r="E41" s="87">
        <f aca="true" t="shared" si="6" ref="E41:M41">SUM(E42:E44)</f>
        <v>0</v>
      </c>
      <c r="F41" s="96">
        <f t="shared" si="6"/>
        <v>0</v>
      </c>
      <c r="G41" s="87">
        <f t="shared" si="6"/>
        <v>0</v>
      </c>
      <c r="H41" s="86">
        <f t="shared" si="6"/>
        <v>0</v>
      </c>
      <c r="I41" s="87">
        <f t="shared" si="6"/>
        <v>0</v>
      </c>
      <c r="J41" s="96">
        <f t="shared" si="6"/>
        <v>0</v>
      </c>
      <c r="K41" s="87">
        <f t="shared" si="6"/>
        <v>0</v>
      </c>
      <c r="L41" s="96">
        <f t="shared" si="6"/>
        <v>0</v>
      </c>
      <c r="M41" s="87">
        <f t="shared" si="6"/>
        <v>0</v>
      </c>
      <c r="N41" s="96">
        <f aca="true" t="shared" si="7" ref="N41:O71">SUM(H41,J41,L41)</f>
        <v>0</v>
      </c>
      <c r="O41" s="87">
        <f t="shared" si="7"/>
        <v>0</v>
      </c>
      <c r="P41" s="1"/>
    </row>
    <row r="42" spans="1:16" s="2" customFormat="1" ht="38.25">
      <c r="A42" s="106">
        <f t="shared" si="4"/>
        <v>11</v>
      </c>
      <c r="B42" s="107">
        <v>711100</v>
      </c>
      <c r="C42" s="108" t="s">
        <v>279</v>
      </c>
      <c r="D42" s="179"/>
      <c r="E42" s="178"/>
      <c r="F42" s="179"/>
      <c r="G42" s="178"/>
      <c r="H42" s="177"/>
      <c r="I42" s="176"/>
      <c r="J42" s="179"/>
      <c r="K42" s="178"/>
      <c r="L42" s="179"/>
      <c r="M42" s="178"/>
      <c r="N42" s="140">
        <f t="shared" si="7"/>
        <v>0</v>
      </c>
      <c r="O42" s="125">
        <f t="shared" si="7"/>
        <v>0</v>
      </c>
      <c r="P42" s="1"/>
    </row>
    <row r="43" spans="1:16" s="9" customFormat="1" ht="38.25">
      <c r="A43" s="106">
        <f t="shared" si="4"/>
        <v>12</v>
      </c>
      <c r="B43" s="107">
        <v>711200</v>
      </c>
      <c r="C43" s="108" t="s">
        <v>280</v>
      </c>
      <c r="D43" s="179"/>
      <c r="E43" s="178"/>
      <c r="F43" s="179"/>
      <c r="G43" s="178"/>
      <c r="H43" s="177"/>
      <c r="I43" s="176"/>
      <c r="J43" s="179"/>
      <c r="K43" s="178"/>
      <c r="L43" s="179"/>
      <c r="M43" s="178"/>
      <c r="N43" s="140">
        <f t="shared" si="7"/>
        <v>0</v>
      </c>
      <c r="O43" s="125">
        <f t="shared" si="7"/>
        <v>0</v>
      </c>
      <c r="P43" s="25"/>
    </row>
    <row r="44" spans="1:16" s="9" customFormat="1" ht="51">
      <c r="A44" s="106">
        <f t="shared" si="4"/>
        <v>13</v>
      </c>
      <c r="B44" s="107">
        <v>711300</v>
      </c>
      <c r="C44" s="108" t="s">
        <v>10</v>
      </c>
      <c r="D44" s="179"/>
      <c r="E44" s="178"/>
      <c r="F44" s="179"/>
      <c r="G44" s="178"/>
      <c r="H44" s="177"/>
      <c r="I44" s="176"/>
      <c r="J44" s="179"/>
      <c r="K44" s="210"/>
      <c r="L44" s="179"/>
      <c r="M44" s="178"/>
      <c r="N44" s="140">
        <f t="shared" si="7"/>
        <v>0</v>
      </c>
      <c r="O44" s="125">
        <f t="shared" si="7"/>
        <v>0</v>
      </c>
      <c r="P44" s="25"/>
    </row>
    <row r="45" spans="1:15" s="9" customFormat="1" ht="25.5">
      <c r="A45" s="103">
        <f t="shared" si="4"/>
        <v>14</v>
      </c>
      <c r="B45" s="104">
        <v>712000</v>
      </c>
      <c r="C45" s="105" t="s">
        <v>123</v>
      </c>
      <c r="D45" s="96">
        <f aca="true" t="shared" si="8" ref="D45:M45">SUM(D46)</f>
        <v>0</v>
      </c>
      <c r="E45" s="87">
        <f t="shared" si="8"/>
        <v>0</v>
      </c>
      <c r="F45" s="96">
        <f t="shared" si="8"/>
        <v>0</v>
      </c>
      <c r="G45" s="87">
        <f t="shared" si="8"/>
        <v>0</v>
      </c>
      <c r="H45" s="86">
        <f t="shared" si="8"/>
        <v>0</v>
      </c>
      <c r="I45" s="87">
        <f t="shared" si="8"/>
        <v>0</v>
      </c>
      <c r="J45" s="96">
        <f t="shared" si="8"/>
        <v>0</v>
      </c>
      <c r="K45" s="87">
        <f t="shared" si="8"/>
        <v>0</v>
      </c>
      <c r="L45" s="96">
        <f t="shared" si="8"/>
        <v>0</v>
      </c>
      <c r="M45" s="87">
        <f t="shared" si="8"/>
        <v>0</v>
      </c>
      <c r="N45" s="96">
        <f t="shared" si="7"/>
        <v>0</v>
      </c>
      <c r="O45" s="87">
        <f t="shared" si="7"/>
        <v>0</v>
      </c>
    </row>
    <row r="46" spans="1:15" s="9" customFormat="1" ht="12.75">
      <c r="A46" s="106">
        <f t="shared" si="4"/>
        <v>15</v>
      </c>
      <c r="B46" s="107">
        <v>712100</v>
      </c>
      <c r="C46" s="108" t="s">
        <v>462</v>
      </c>
      <c r="D46" s="179"/>
      <c r="E46" s="178"/>
      <c r="F46" s="179"/>
      <c r="G46" s="178"/>
      <c r="H46" s="177"/>
      <c r="I46" s="176"/>
      <c r="J46" s="179"/>
      <c r="K46" s="178"/>
      <c r="L46" s="179"/>
      <c r="M46" s="178"/>
      <c r="N46" s="140">
        <f t="shared" si="7"/>
        <v>0</v>
      </c>
      <c r="O46" s="125">
        <f t="shared" si="7"/>
        <v>0</v>
      </c>
    </row>
    <row r="47" spans="1:15" s="9" customFormat="1" ht="25.5">
      <c r="A47" s="103">
        <f t="shared" si="4"/>
        <v>16</v>
      </c>
      <c r="B47" s="104">
        <v>713000</v>
      </c>
      <c r="C47" s="105" t="s">
        <v>124</v>
      </c>
      <c r="D47" s="96">
        <f aca="true" t="shared" si="9" ref="D47:M47">SUM(D48:D53)</f>
        <v>0</v>
      </c>
      <c r="E47" s="87">
        <f t="shared" si="9"/>
        <v>0</v>
      </c>
      <c r="F47" s="96">
        <f t="shared" si="9"/>
        <v>0</v>
      </c>
      <c r="G47" s="87">
        <f t="shared" si="9"/>
        <v>0</v>
      </c>
      <c r="H47" s="86">
        <f t="shared" si="9"/>
        <v>0</v>
      </c>
      <c r="I47" s="87">
        <f t="shared" si="9"/>
        <v>0</v>
      </c>
      <c r="J47" s="96">
        <f t="shared" si="9"/>
        <v>0</v>
      </c>
      <c r="K47" s="87">
        <f t="shared" si="9"/>
        <v>0</v>
      </c>
      <c r="L47" s="96">
        <f t="shared" si="9"/>
        <v>0</v>
      </c>
      <c r="M47" s="87">
        <f t="shared" si="9"/>
        <v>0</v>
      </c>
      <c r="N47" s="96">
        <f t="shared" si="7"/>
        <v>0</v>
      </c>
      <c r="O47" s="87">
        <f t="shared" si="7"/>
        <v>0</v>
      </c>
    </row>
    <row r="48" spans="1:15" s="9" customFormat="1" ht="25.5">
      <c r="A48" s="106">
        <f t="shared" si="4"/>
        <v>17</v>
      </c>
      <c r="B48" s="107">
        <v>713100</v>
      </c>
      <c r="C48" s="108" t="s">
        <v>463</v>
      </c>
      <c r="D48" s="179"/>
      <c r="E48" s="178"/>
      <c r="F48" s="179"/>
      <c r="G48" s="178"/>
      <c r="H48" s="177"/>
      <c r="I48" s="176"/>
      <c r="J48" s="179"/>
      <c r="K48" s="178"/>
      <c r="L48" s="179"/>
      <c r="M48" s="178"/>
      <c r="N48" s="140">
        <f t="shared" si="7"/>
        <v>0</v>
      </c>
      <c r="O48" s="125">
        <f t="shared" si="7"/>
        <v>0</v>
      </c>
    </row>
    <row r="49" spans="1:15" s="9" customFormat="1" ht="25.5">
      <c r="A49" s="106">
        <f t="shared" si="4"/>
        <v>18</v>
      </c>
      <c r="B49" s="107">
        <v>713200</v>
      </c>
      <c r="C49" s="108" t="s">
        <v>464</v>
      </c>
      <c r="D49" s="179"/>
      <c r="E49" s="178"/>
      <c r="F49" s="179"/>
      <c r="G49" s="178"/>
      <c r="H49" s="177"/>
      <c r="I49" s="176"/>
      <c r="J49" s="179"/>
      <c r="K49" s="178"/>
      <c r="L49" s="179"/>
      <c r="M49" s="178"/>
      <c r="N49" s="140">
        <f t="shared" si="7"/>
        <v>0</v>
      </c>
      <c r="O49" s="125">
        <f t="shared" si="7"/>
        <v>0</v>
      </c>
    </row>
    <row r="50" spans="1:15" s="9" customFormat="1" ht="25.5">
      <c r="A50" s="106">
        <f t="shared" si="4"/>
        <v>19</v>
      </c>
      <c r="B50" s="107">
        <v>713300</v>
      </c>
      <c r="C50" s="108" t="s">
        <v>465</v>
      </c>
      <c r="D50" s="179"/>
      <c r="E50" s="178"/>
      <c r="F50" s="179"/>
      <c r="G50" s="178"/>
      <c r="H50" s="177"/>
      <c r="I50" s="176"/>
      <c r="J50" s="179"/>
      <c r="K50" s="178"/>
      <c r="L50" s="179"/>
      <c r="M50" s="178"/>
      <c r="N50" s="140">
        <f t="shared" si="7"/>
        <v>0</v>
      </c>
      <c r="O50" s="125">
        <f t="shared" si="7"/>
        <v>0</v>
      </c>
    </row>
    <row r="51" spans="1:15" s="9" customFormat="1" ht="25.5">
      <c r="A51" s="106">
        <f t="shared" si="4"/>
        <v>20</v>
      </c>
      <c r="B51" s="107">
        <v>713400</v>
      </c>
      <c r="C51" s="108" t="s">
        <v>270</v>
      </c>
      <c r="D51" s="179"/>
      <c r="E51" s="178"/>
      <c r="F51" s="179"/>
      <c r="G51" s="178"/>
      <c r="H51" s="177"/>
      <c r="I51" s="176"/>
      <c r="J51" s="179"/>
      <c r="K51" s="178"/>
      <c r="L51" s="179"/>
      <c r="M51" s="178"/>
      <c r="N51" s="140">
        <f t="shared" si="7"/>
        <v>0</v>
      </c>
      <c r="O51" s="125">
        <f t="shared" si="7"/>
        <v>0</v>
      </c>
    </row>
    <row r="52" spans="1:15" s="9" customFormat="1" ht="25.5">
      <c r="A52" s="106">
        <f t="shared" si="4"/>
        <v>21</v>
      </c>
      <c r="B52" s="107">
        <v>713500</v>
      </c>
      <c r="C52" s="108" t="s">
        <v>271</v>
      </c>
      <c r="D52" s="179"/>
      <c r="E52" s="178"/>
      <c r="F52" s="179"/>
      <c r="G52" s="178"/>
      <c r="H52" s="177"/>
      <c r="I52" s="176"/>
      <c r="J52" s="179"/>
      <c r="K52" s="178"/>
      <c r="L52" s="179"/>
      <c r="M52" s="178"/>
      <c r="N52" s="140">
        <f t="shared" si="7"/>
        <v>0</v>
      </c>
      <c r="O52" s="125">
        <f t="shared" si="7"/>
        <v>0</v>
      </c>
    </row>
    <row r="53" spans="1:15" s="9" customFormat="1" ht="25.5">
      <c r="A53" s="106">
        <f t="shared" si="4"/>
        <v>22</v>
      </c>
      <c r="B53" s="107">
        <v>713600</v>
      </c>
      <c r="C53" s="108" t="s">
        <v>272</v>
      </c>
      <c r="D53" s="179"/>
      <c r="E53" s="178"/>
      <c r="F53" s="179"/>
      <c r="G53" s="178"/>
      <c r="H53" s="177"/>
      <c r="I53" s="176"/>
      <c r="J53" s="179"/>
      <c r="K53" s="178"/>
      <c r="L53" s="179"/>
      <c r="M53" s="178"/>
      <c r="N53" s="140">
        <f t="shared" si="7"/>
        <v>0</v>
      </c>
      <c r="O53" s="125">
        <f t="shared" si="7"/>
        <v>0</v>
      </c>
    </row>
    <row r="54" spans="1:15" s="9" customFormat="1" ht="25.5">
      <c r="A54" s="103">
        <f t="shared" si="4"/>
        <v>23</v>
      </c>
      <c r="B54" s="104">
        <v>714000</v>
      </c>
      <c r="C54" s="105" t="s">
        <v>125</v>
      </c>
      <c r="D54" s="96">
        <f aca="true" t="shared" si="10" ref="D54:M54">SUM(D55:D59)</f>
        <v>0</v>
      </c>
      <c r="E54" s="87">
        <f t="shared" si="10"/>
        <v>0</v>
      </c>
      <c r="F54" s="96">
        <f t="shared" si="10"/>
        <v>0</v>
      </c>
      <c r="G54" s="87">
        <f t="shared" si="10"/>
        <v>0</v>
      </c>
      <c r="H54" s="86">
        <f t="shared" si="10"/>
        <v>0</v>
      </c>
      <c r="I54" s="87">
        <f t="shared" si="10"/>
        <v>0</v>
      </c>
      <c r="J54" s="96">
        <f t="shared" si="10"/>
        <v>0</v>
      </c>
      <c r="K54" s="87">
        <f t="shared" si="10"/>
        <v>0</v>
      </c>
      <c r="L54" s="96">
        <f t="shared" si="10"/>
        <v>0</v>
      </c>
      <c r="M54" s="87">
        <f t="shared" si="10"/>
        <v>0</v>
      </c>
      <c r="N54" s="96">
        <f t="shared" si="7"/>
        <v>0</v>
      </c>
      <c r="O54" s="87">
        <f t="shared" si="7"/>
        <v>0</v>
      </c>
    </row>
    <row r="55" spans="1:15" s="9" customFormat="1" ht="25.5">
      <c r="A55" s="106">
        <f t="shared" si="4"/>
        <v>24</v>
      </c>
      <c r="B55" s="107">
        <v>714100</v>
      </c>
      <c r="C55" s="108" t="s">
        <v>281</v>
      </c>
      <c r="D55" s="179"/>
      <c r="E55" s="178"/>
      <c r="F55" s="179"/>
      <c r="G55" s="178"/>
      <c r="H55" s="177"/>
      <c r="I55" s="176"/>
      <c r="J55" s="179"/>
      <c r="K55" s="178"/>
      <c r="L55" s="179"/>
      <c r="M55" s="178"/>
      <c r="N55" s="140">
        <f t="shared" si="7"/>
        <v>0</v>
      </c>
      <c r="O55" s="125">
        <f t="shared" si="7"/>
        <v>0</v>
      </c>
    </row>
    <row r="56" spans="1:15" s="9" customFormat="1" ht="12.75">
      <c r="A56" s="106">
        <f t="shared" si="4"/>
        <v>25</v>
      </c>
      <c r="B56" s="107">
        <v>714300</v>
      </c>
      <c r="C56" s="108" t="s">
        <v>282</v>
      </c>
      <c r="D56" s="179"/>
      <c r="E56" s="178"/>
      <c r="F56" s="179"/>
      <c r="G56" s="178"/>
      <c r="H56" s="177"/>
      <c r="I56" s="176"/>
      <c r="J56" s="179"/>
      <c r="K56" s="178"/>
      <c r="L56" s="179"/>
      <c r="M56" s="178"/>
      <c r="N56" s="140">
        <f t="shared" si="7"/>
        <v>0</v>
      </c>
      <c r="O56" s="125">
        <f t="shared" si="7"/>
        <v>0</v>
      </c>
    </row>
    <row r="57" spans="1:15" s="9" customFormat="1" ht="25.5">
      <c r="A57" s="106">
        <f t="shared" si="4"/>
        <v>26</v>
      </c>
      <c r="B57" s="107">
        <v>714400</v>
      </c>
      <c r="C57" s="108" t="s">
        <v>11</v>
      </c>
      <c r="D57" s="179"/>
      <c r="E57" s="178"/>
      <c r="F57" s="179"/>
      <c r="G57" s="178"/>
      <c r="H57" s="177"/>
      <c r="I57" s="176"/>
      <c r="J57" s="179"/>
      <c r="K57" s="178"/>
      <c r="L57" s="179"/>
      <c r="M57" s="178"/>
      <c r="N57" s="140">
        <f t="shared" si="7"/>
        <v>0</v>
      </c>
      <c r="O57" s="125">
        <f t="shared" si="7"/>
        <v>0</v>
      </c>
    </row>
    <row r="58" spans="1:16" s="9" customFormat="1" ht="51">
      <c r="A58" s="106">
        <f t="shared" si="4"/>
        <v>27</v>
      </c>
      <c r="B58" s="107">
        <v>714500</v>
      </c>
      <c r="C58" s="108" t="s">
        <v>18</v>
      </c>
      <c r="D58" s="179"/>
      <c r="E58" s="178"/>
      <c r="F58" s="179"/>
      <c r="G58" s="178"/>
      <c r="H58" s="177"/>
      <c r="I58" s="176"/>
      <c r="J58" s="179"/>
      <c r="K58" s="178"/>
      <c r="L58" s="179"/>
      <c r="M58" s="178"/>
      <c r="N58" s="140">
        <f t="shared" si="7"/>
        <v>0</v>
      </c>
      <c r="O58" s="125">
        <f t="shared" si="7"/>
        <v>0</v>
      </c>
      <c r="P58" s="25"/>
    </row>
    <row r="59" spans="1:16" s="9" customFormat="1" ht="25.5">
      <c r="A59" s="106">
        <f t="shared" si="4"/>
        <v>28</v>
      </c>
      <c r="B59" s="107">
        <v>714600</v>
      </c>
      <c r="C59" s="108" t="s">
        <v>493</v>
      </c>
      <c r="D59" s="179"/>
      <c r="E59" s="178"/>
      <c r="F59" s="179"/>
      <c r="G59" s="178"/>
      <c r="H59" s="177"/>
      <c r="I59" s="176"/>
      <c r="J59" s="179"/>
      <c r="K59" s="178"/>
      <c r="L59" s="179"/>
      <c r="M59" s="178"/>
      <c r="N59" s="140">
        <f t="shared" si="7"/>
        <v>0</v>
      </c>
      <c r="O59" s="125">
        <f t="shared" si="7"/>
        <v>0</v>
      </c>
      <c r="P59" s="25"/>
    </row>
    <row r="60" spans="1:16" s="9" customFormat="1" ht="12.75">
      <c r="A60" s="103">
        <f t="shared" si="4"/>
        <v>29</v>
      </c>
      <c r="B60" s="104">
        <v>716000</v>
      </c>
      <c r="C60" s="105" t="s">
        <v>126</v>
      </c>
      <c r="D60" s="96">
        <f aca="true" t="shared" si="11" ref="D60:M60">SUM(D61:D62)</f>
        <v>0</v>
      </c>
      <c r="E60" s="87">
        <f t="shared" si="11"/>
        <v>0</v>
      </c>
      <c r="F60" s="96">
        <f t="shared" si="11"/>
        <v>0</v>
      </c>
      <c r="G60" s="87">
        <f t="shared" si="11"/>
        <v>0</v>
      </c>
      <c r="H60" s="86">
        <f t="shared" si="11"/>
        <v>0</v>
      </c>
      <c r="I60" s="87">
        <f t="shared" si="11"/>
        <v>0</v>
      </c>
      <c r="J60" s="96">
        <f t="shared" si="11"/>
        <v>0</v>
      </c>
      <c r="K60" s="87">
        <f t="shared" si="11"/>
        <v>0</v>
      </c>
      <c r="L60" s="96">
        <f t="shared" si="11"/>
        <v>0</v>
      </c>
      <c r="M60" s="87">
        <f t="shared" si="11"/>
        <v>0</v>
      </c>
      <c r="N60" s="96">
        <f t="shared" si="7"/>
        <v>0</v>
      </c>
      <c r="O60" s="87">
        <f t="shared" si="7"/>
        <v>0</v>
      </c>
      <c r="P60" s="25"/>
    </row>
    <row r="61" spans="1:16" s="9" customFormat="1" ht="38.25">
      <c r="A61" s="106">
        <f t="shared" si="4"/>
        <v>30</v>
      </c>
      <c r="B61" s="107">
        <v>716100</v>
      </c>
      <c r="C61" s="108" t="s">
        <v>296</v>
      </c>
      <c r="D61" s="179"/>
      <c r="E61" s="178"/>
      <c r="F61" s="179"/>
      <c r="G61" s="178"/>
      <c r="H61" s="177"/>
      <c r="I61" s="176"/>
      <c r="J61" s="179"/>
      <c r="K61" s="178"/>
      <c r="L61" s="179"/>
      <c r="M61" s="178"/>
      <c r="N61" s="140">
        <f t="shared" si="7"/>
        <v>0</v>
      </c>
      <c r="O61" s="125">
        <f t="shared" si="7"/>
        <v>0</v>
      </c>
      <c r="P61" s="25"/>
    </row>
    <row r="62" spans="1:16" s="9" customFormat="1" ht="38.25">
      <c r="A62" s="106">
        <f t="shared" si="4"/>
        <v>31</v>
      </c>
      <c r="B62" s="107">
        <v>716200</v>
      </c>
      <c r="C62" s="108" t="s">
        <v>283</v>
      </c>
      <c r="D62" s="179"/>
      <c r="E62" s="178"/>
      <c r="F62" s="179"/>
      <c r="G62" s="178"/>
      <c r="H62" s="177"/>
      <c r="I62" s="176"/>
      <c r="J62" s="179"/>
      <c r="K62" s="178"/>
      <c r="L62" s="179"/>
      <c r="M62" s="178"/>
      <c r="N62" s="140">
        <f t="shared" si="7"/>
        <v>0</v>
      </c>
      <c r="O62" s="125">
        <f t="shared" si="7"/>
        <v>0</v>
      </c>
      <c r="P62" s="25"/>
    </row>
    <row r="63" spans="1:16" s="9" customFormat="1" ht="38.25">
      <c r="A63" s="103">
        <f t="shared" si="4"/>
        <v>32</v>
      </c>
      <c r="B63" s="104">
        <v>730000</v>
      </c>
      <c r="C63" s="105" t="s">
        <v>127</v>
      </c>
      <c r="D63" s="96">
        <f>D64+D67+D72</f>
        <v>29291245</v>
      </c>
      <c r="E63" s="87">
        <f aca="true" t="shared" si="12" ref="E63:M63">E64+E67+E72</f>
        <v>0</v>
      </c>
      <c r="F63" s="96">
        <f t="shared" si="12"/>
        <v>30000000</v>
      </c>
      <c r="G63" s="87">
        <f t="shared" si="12"/>
        <v>0</v>
      </c>
      <c r="H63" s="86">
        <f t="shared" si="12"/>
        <v>29000000</v>
      </c>
      <c r="I63" s="87">
        <f t="shared" si="12"/>
        <v>0</v>
      </c>
      <c r="J63" s="96">
        <f t="shared" si="12"/>
        <v>31000000</v>
      </c>
      <c r="K63" s="87">
        <f t="shared" si="12"/>
        <v>0</v>
      </c>
      <c r="L63" s="96">
        <f t="shared" si="12"/>
        <v>31000000</v>
      </c>
      <c r="M63" s="87">
        <f t="shared" si="12"/>
        <v>0</v>
      </c>
      <c r="N63" s="96">
        <f t="shared" si="7"/>
        <v>91000000</v>
      </c>
      <c r="O63" s="87">
        <f t="shared" si="7"/>
        <v>0</v>
      </c>
      <c r="P63" s="25"/>
    </row>
    <row r="64" spans="1:16" s="9" customFormat="1" ht="25.5">
      <c r="A64" s="103">
        <f t="shared" si="4"/>
        <v>33</v>
      </c>
      <c r="B64" s="104">
        <v>731000</v>
      </c>
      <c r="C64" s="105" t="s">
        <v>128</v>
      </c>
      <c r="D64" s="96">
        <f aca="true" t="shared" si="13" ref="D64:M64">SUM(D65:D66)</f>
        <v>0</v>
      </c>
      <c r="E64" s="87">
        <f t="shared" si="13"/>
        <v>0</v>
      </c>
      <c r="F64" s="96">
        <f t="shared" si="13"/>
        <v>0</v>
      </c>
      <c r="G64" s="87">
        <f t="shared" si="13"/>
        <v>0</v>
      </c>
      <c r="H64" s="86">
        <f t="shared" si="13"/>
        <v>0</v>
      </c>
      <c r="I64" s="87">
        <f t="shared" si="13"/>
        <v>0</v>
      </c>
      <c r="J64" s="96">
        <f t="shared" si="13"/>
        <v>0</v>
      </c>
      <c r="K64" s="87">
        <f t="shared" si="13"/>
        <v>0</v>
      </c>
      <c r="L64" s="96">
        <f t="shared" si="13"/>
        <v>0</v>
      </c>
      <c r="M64" s="87">
        <f t="shared" si="13"/>
        <v>0</v>
      </c>
      <c r="N64" s="96">
        <f t="shared" si="7"/>
        <v>0</v>
      </c>
      <c r="O64" s="87">
        <f t="shared" si="7"/>
        <v>0</v>
      </c>
      <c r="P64" s="25"/>
    </row>
    <row r="65" spans="1:16" s="9" customFormat="1" ht="25.5">
      <c r="A65" s="106">
        <f t="shared" si="4"/>
        <v>34</v>
      </c>
      <c r="B65" s="107">
        <v>731100</v>
      </c>
      <c r="C65" s="108" t="s">
        <v>494</v>
      </c>
      <c r="D65" s="179"/>
      <c r="E65" s="178"/>
      <c r="F65" s="179"/>
      <c r="G65" s="178"/>
      <c r="H65" s="177"/>
      <c r="I65" s="176"/>
      <c r="J65" s="179"/>
      <c r="K65" s="178"/>
      <c r="L65" s="179"/>
      <c r="M65" s="178"/>
      <c r="N65" s="140">
        <f t="shared" si="7"/>
        <v>0</v>
      </c>
      <c r="O65" s="125">
        <f t="shared" si="7"/>
        <v>0</v>
      </c>
      <c r="P65" s="25"/>
    </row>
    <row r="66" spans="1:16" s="9" customFormat="1" ht="25.5">
      <c r="A66" s="106">
        <f t="shared" si="4"/>
        <v>35</v>
      </c>
      <c r="B66" s="107">
        <v>731200</v>
      </c>
      <c r="C66" s="108" t="s">
        <v>12</v>
      </c>
      <c r="D66" s="179"/>
      <c r="E66" s="178"/>
      <c r="F66" s="179"/>
      <c r="G66" s="178"/>
      <c r="H66" s="177"/>
      <c r="I66" s="176"/>
      <c r="J66" s="179"/>
      <c r="K66" s="178"/>
      <c r="L66" s="179"/>
      <c r="M66" s="178"/>
      <c r="N66" s="140">
        <f t="shared" si="7"/>
        <v>0</v>
      </c>
      <c r="O66" s="125">
        <f t="shared" si="7"/>
        <v>0</v>
      </c>
      <c r="P66" s="25"/>
    </row>
    <row r="67" spans="1:16" s="9" customFormat="1" ht="38.25">
      <c r="A67" s="103">
        <f t="shared" si="4"/>
        <v>36</v>
      </c>
      <c r="B67" s="104">
        <v>732000</v>
      </c>
      <c r="C67" s="105" t="s">
        <v>129</v>
      </c>
      <c r="D67" s="96">
        <f>SUM(D68:D71)</f>
        <v>0</v>
      </c>
      <c r="E67" s="87">
        <f aca="true" t="shared" si="14" ref="E67:M67">SUM(E68:E71)</f>
        <v>0</v>
      </c>
      <c r="F67" s="96">
        <f t="shared" si="14"/>
        <v>0</v>
      </c>
      <c r="G67" s="87">
        <f t="shared" si="14"/>
        <v>0</v>
      </c>
      <c r="H67" s="86">
        <f t="shared" si="14"/>
        <v>0</v>
      </c>
      <c r="I67" s="87">
        <f t="shared" si="14"/>
        <v>0</v>
      </c>
      <c r="J67" s="96">
        <f t="shared" si="14"/>
        <v>0</v>
      </c>
      <c r="K67" s="87">
        <f t="shared" si="14"/>
        <v>0</v>
      </c>
      <c r="L67" s="96">
        <f t="shared" si="14"/>
        <v>0</v>
      </c>
      <c r="M67" s="87">
        <f t="shared" si="14"/>
        <v>0</v>
      </c>
      <c r="N67" s="96">
        <f t="shared" si="7"/>
        <v>0</v>
      </c>
      <c r="O67" s="87">
        <f t="shared" si="7"/>
        <v>0</v>
      </c>
      <c r="P67" s="25"/>
    </row>
    <row r="68" spans="1:16" s="9" customFormat="1" ht="25.5">
      <c r="A68" s="106">
        <f t="shared" si="4"/>
        <v>37</v>
      </c>
      <c r="B68" s="107">
        <v>732100</v>
      </c>
      <c r="C68" s="108" t="s">
        <v>13</v>
      </c>
      <c r="D68" s="179"/>
      <c r="E68" s="178"/>
      <c r="F68" s="179"/>
      <c r="G68" s="178"/>
      <c r="H68" s="177"/>
      <c r="I68" s="176"/>
      <c r="J68" s="179"/>
      <c r="K68" s="178"/>
      <c r="L68" s="179"/>
      <c r="M68" s="178"/>
      <c r="N68" s="140">
        <f t="shared" si="7"/>
        <v>0</v>
      </c>
      <c r="O68" s="125">
        <f t="shared" si="7"/>
        <v>0</v>
      </c>
      <c r="P68" s="25"/>
    </row>
    <row r="69" spans="1:16" s="9" customFormat="1" ht="25.5">
      <c r="A69" s="106">
        <f t="shared" si="4"/>
        <v>38</v>
      </c>
      <c r="B69" s="107">
        <v>732200</v>
      </c>
      <c r="C69" s="108" t="s">
        <v>14</v>
      </c>
      <c r="D69" s="179"/>
      <c r="E69" s="178"/>
      <c r="F69" s="179"/>
      <c r="G69" s="178"/>
      <c r="H69" s="177"/>
      <c r="I69" s="176"/>
      <c r="J69" s="179"/>
      <c r="K69" s="178"/>
      <c r="L69" s="179"/>
      <c r="M69" s="178"/>
      <c r="N69" s="140">
        <f t="shared" si="7"/>
        <v>0</v>
      </c>
      <c r="O69" s="125">
        <f t="shared" si="7"/>
        <v>0</v>
      </c>
      <c r="P69" s="25"/>
    </row>
    <row r="70" spans="1:16" s="9" customFormat="1" ht="12.75">
      <c r="A70" s="106">
        <f t="shared" si="4"/>
        <v>39</v>
      </c>
      <c r="B70" s="107">
        <v>732300</v>
      </c>
      <c r="C70" s="108" t="s">
        <v>15</v>
      </c>
      <c r="D70" s="179"/>
      <c r="E70" s="178"/>
      <c r="F70" s="179"/>
      <c r="G70" s="178"/>
      <c r="H70" s="177"/>
      <c r="I70" s="176"/>
      <c r="J70" s="179"/>
      <c r="K70" s="178"/>
      <c r="L70" s="179"/>
      <c r="M70" s="178"/>
      <c r="N70" s="140">
        <f t="shared" si="7"/>
        <v>0</v>
      </c>
      <c r="O70" s="125">
        <f t="shared" si="7"/>
        <v>0</v>
      </c>
      <c r="P70" s="25"/>
    </row>
    <row r="71" spans="1:16" s="9" customFormat="1" ht="12.75">
      <c r="A71" s="109">
        <f t="shared" si="4"/>
        <v>40</v>
      </c>
      <c r="B71" s="110">
        <v>732400</v>
      </c>
      <c r="C71" s="111" t="s">
        <v>16</v>
      </c>
      <c r="D71" s="179"/>
      <c r="E71" s="178"/>
      <c r="F71" s="179"/>
      <c r="G71" s="178"/>
      <c r="H71" s="177"/>
      <c r="I71" s="176"/>
      <c r="J71" s="179"/>
      <c r="K71" s="178"/>
      <c r="L71" s="179"/>
      <c r="M71" s="178"/>
      <c r="N71" s="198">
        <f t="shared" si="7"/>
        <v>0</v>
      </c>
      <c r="O71" s="196">
        <f t="shared" si="7"/>
        <v>0</v>
      </c>
      <c r="P71" s="25"/>
    </row>
    <row r="72" spans="1:16" s="9" customFormat="1" ht="25.5">
      <c r="A72" s="103">
        <f t="shared" si="4"/>
        <v>41</v>
      </c>
      <c r="B72" s="104">
        <v>733000</v>
      </c>
      <c r="C72" s="105" t="s">
        <v>130</v>
      </c>
      <c r="D72" s="96">
        <f aca="true" t="shared" si="15" ref="D72:M72">SUM(D73:D74)</f>
        <v>29291245</v>
      </c>
      <c r="E72" s="87">
        <f t="shared" si="15"/>
        <v>0</v>
      </c>
      <c r="F72" s="96">
        <f t="shared" si="15"/>
        <v>30000000</v>
      </c>
      <c r="G72" s="87">
        <f t="shared" si="15"/>
        <v>0</v>
      </c>
      <c r="H72" s="86">
        <f t="shared" si="15"/>
        <v>29000000</v>
      </c>
      <c r="I72" s="87">
        <f t="shared" si="15"/>
        <v>0</v>
      </c>
      <c r="J72" s="96">
        <f t="shared" si="15"/>
        <v>31000000</v>
      </c>
      <c r="K72" s="87">
        <f t="shared" si="15"/>
        <v>0</v>
      </c>
      <c r="L72" s="96">
        <f t="shared" si="15"/>
        <v>31000000</v>
      </c>
      <c r="M72" s="87">
        <f t="shared" si="15"/>
        <v>0</v>
      </c>
      <c r="N72" s="96">
        <f aca="true" t="shared" si="16" ref="N72:O135">SUM(H72,J72,L72)</f>
        <v>91000000</v>
      </c>
      <c r="O72" s="87">
        <f t="shared" si="16"/>
        <v>0</v>
      </c>
      <c r="P72" s="25"/>
    </row>
    <row r="73" spans="1:16" s="9" customFormat="1" ht="25.5">
      <c r="A73" s="106">
        <f t="shared" si="4"/>
        <v>42</v>
      </c>
      <c r="B73" s="107">
        <v>733100</v>
      </c>
      <c r="C73" s="108" t="s">
        <v>17</v>
      </c>
      <c r="D73" s="179">
        <v>29291245</v>
      </c>
      <c r="E73" s="178"/>
      <c r="F73" s="179">
        <v>30000000</v>
      </c>
      <c r="G73" s="178"/>
      <c r="H73" s="177">
        <v>29000000</v>
      </c>
      <c r="I73" s="176"/>
      <c r="J73" s="179">
        <v>31000000</v>
      </c>
      <c r="K73" s="178"/>
      <c r="L73" s="179">
        <v>31000000</v>
      </c>
      <c r="M73" s="178"/>
      <c r="N73" s="140">
        <f t="shared" si="16"/>
        <v>91000000</v>
      </c>
      <c r="O73" s="125">
        <f t="shared" si="16"/>
        <v>0</v>
      </c>
      <c r="P73" s="25"/>
    </row>
    <row r="74" spans="1:16" s="9" customFormat="1" ht="25.5">
      <c r="A74" s="106">
        <f t="shared" si="4"/>
        <v>43</v>
      </c>
      <c r="B74" s="107">
        <v>733200</v>
      </c>
      <c r="C74" s="108" t="s">
        <v>354</v>
      </c>
      <c r="D74" s="179"/>
      <c r="E74" s="178"/>
      <c r="F74" s="179"/>
      <c r="G74" s="178"/>
      <c r="H74" s="177"/>
      <c r="I74" s="176"/>
      <c r="J74" s="179"/>
      <c r="K74" s="178"/>
      <c r="L74" s="179"/>
      <c r="M74" s="178"/>
      <c r="N74" s="140">
        <f t="shared" si="16"/>
        <v>0</v>
      </c>
      <c r="O74" s="125">
        <f t="shared" si="16"/>
        <v>0</v>
      </c>
      <c r="P74" s="25"/>
    </row>
    <row r="75" spans="1:16" s="9" customFormat="1" ht="25.5">
      <c r="A75" s="103">
        <f t="shared" si="4"/>
        <v>44</v>
      </c>
      <c r="B75" s="104">
        <v>740000</v>
      </c>
      <c r="C75" s="112" t="s">
        <v>131</v>
      </c>
      <c r="D75" s="96">
        <f>D76+D83+D88+D95+D98</f>
        <v>0</v>
      </c>
      <c r="E75" s="87">
        <f aca="true" t="shared" si="17" ref="E75:M75">E76+E83+E88+E95+E98</f>
        <v>16467053</v>
      </c>
      <c r="F75" s="96">
        <f t="shared" si="17"/>
        <v>0</v>
      </c>
      <c r="G75" s="87">
        <f t="shared" si="17"/>
        <v>24650000</v>
      </c>
      <c r="H75" s="86">
        <f t="shared" si="17"/>
        <v>0</v>
      </c>
      <c r="I75" s="87">
        <f t="shared" si="17"/>
        <v>24650000</v>
      </c>
      <c r="J75" s="96">
        <f t="shared" si="17"/>
        <v>0</v>
      </c>
      <c r="K75" s="87">
        <f t="shared" si="17"/>
        <v>24650000</v>
      </c>
      <c r="L75" s="96">
        <f t="shared" si="17"/>
        <v>0</v>
      </c>
      <c r="M75" s="87">
        <f t="shared" si="17"/>
        <v>24650000</v>
      </c>
      <c r="N75" s="96">
        <f t="shared" si="16"/>
        <v>0</v>
      </c>
      <c r="O75" s="87">
        <f t="shared" si="16"/>
        <v>73950000</v>
      </c>
      <c r="P75" s="25"/>
    </row>
    <row r="76" spans="1:16" s="9" customFormat="1" ht="25.5">
      <c r="A76" s="103">
        <f t="shared" si="4"/>
        <v>45</v>
      </c>
      <c r="B76" s="104">
        <v>741000</v>
      </c>
      <c r="C76" s="112" t="s">
        <v>132</v>
      </c>
      <c r="D76" s="96">
        <f>SUM(D77:D82)</f>
        <v>0</v>
      </c>
      <c r="E76" s="87">
        <f aca="true" t="shared" si="18" ref="E76:M76">SUM(E77:E82)</f>
        <v>417191</v>
      </c>
      <c r="F76" s="96">
        <f t="shared" si="18"/>
        <v>0</v>
      </c>
      <c r="G76" s="87">
        <f t="shared" si="18"/>
        <v>500000</v>
      </c>
      <c r="H76" s="86">
        <f t="shared" si="18"/>
        <v>0</v>
      </c>
      <c r="I76" s="87">
        <f t="shared" si="18"/>
        <v>500000</v>
      </c>
      <c r="J76" s="96">
        <f t="shared" si="18"/>
        <v>0</v>
      </c>
      <c r="K76" s="87">
        <f t="shared" si="18"/>
        <v>500000</v>
      </c>
      <c r="L76" s="96">
        <f t="shared" si="18"/>
        <v>0</v>
      </c>
      <c r="M76" s="87">
        <f t="shared" si="18"/>
        <v>500000</v>
      </c>
      <c r="N76" s="96">
        <f t="shared" si="16"/>
        <v>0</v>
      </c>
      <c r="O76" s="87">
        <f t="shared" si="16"/>
        <v>1500000</v>
      </c>
      <c r="P76" s="25"/>
    </row>
    <row r="77" spans="1:16" s="9" customFormat="1" ht="12.75">
      <c r="A77" s="106">
        <f t="shared" si="4"/>
        <v>46</v>
      </c>
      <c r="B77" s="107">
        <v>741100</v>
      </c>
      <c r="C77" s="108" t="s">
        <v>355</v>
      </c>
      <c r="D77" s="179"/>
      <c r="E77" s="178"/>
      <c r="F77" s="179"/>
      <c r="G77" s="178"/>
      <c r="H77" s="177"/>
      <c r="I77" s="176"/>
      <c r="J77" s="179"/>
      <c r="K77" s="178"/>
      <c r="L77" s="179"/>
      <c r="M77" s="178"/>
      <c r="N77" s="140">
        <f t="shared" si="16"/>
        <v>0</v>
      </c>
      <c r="O77" s="125">
        <f t="shared" si="16"/>
        <v>0</v>
      </c>
      <c r="P77" s="25"/>
    </row>
    <row r="78" spans="1:16" s="9" customFormat="1" ht="12.75">
      <c r="A78" s="106">
        <f t="shared" si="4"/>
        <v>47</v>
      </c>
      <c r="B78" s="107">
        <v>741200</v>
      </c>
      <c r="C78" s="108" t="s">
        <v>19</v>
      </c>
      <c r="D78" s="179"/>
      <c r="E78" s="178"/>
      <c r="F78" s="179"/>
      <c r="G78" s="178"/>
      <c r="H78" s="177"/>
      <c r="I78" s="176"/>
      <c r="J78" s="179"/>
      <c r="K78" s="178"/>
      <c r="L78" s="179"/>
      <c r="M78" s="178"/>
      <c r="N78" s="140">
        <f t="shared" si="16"/>
        <v>0</v>
      </c>
      <c r="O78" s="125">
        <f t="shared" si="16"/>
        <v>0</v>
      </c>
      <c r="P78" s="25"/>
    </row>
    <row r="79" spans="1:16" s="9" customFormat="1" ht="25.5">
      <c r="A79" s="106">
        <f t="shared" si="4"/>
        <v>48</v>
      </c>
      <c r="B79" s="107">
        <v>741300</v>
      </c>
      <c r="C79" s="108" t="s">
        <v>20</v>
      </c>
      <c r="D79" s="179"/>
      <c r="E79" s="178"/>
      <c r="F79" s="179"/>
      <c r="G79" s="178"/>
      <c r="H79" s="177"/>
      <c r="I79" s="176"/>
      <c r="J79" s="179"/>
      <c r="K79" s="178"/>
      <c r="L79" s="179"/>
      <c r="M79" s="178"/>
      <c r="N79" s="140">
        <f t="shared" si="16"/>
        <v>0</v>
      </c>
      <c r="O79" s="125">
        <f t="shared" si="16"/>
        <v>0</v>
      </c>
      <c r="P79" s="25"/>
    </row>
    <row r="80" spans="1:16" s="9" customFormat="1" ht="38.25">
      <c r="A80" s="106">
        <f t="shared" si="4"/>
        <v>49</v>
      </c>
      <c r="B80" s="107">
        <v>741400</v>
      </c>
      <c r="C80" s="108" t="s">
        <v>21</v>
      </c>
      <c r="D80" s="179"/>
      <c r="E80" s="178">
        <v>417191</v>
      </c>
      <c r="F80" s="179"/>
      <c r="G80" s="178">
        <v>500000</v>
      </c>
      <c r="H80" s="177"/>
      <c r="I80" s="176">
        <v>500000</v>
      </c>
      <c r="J80" s="179"/>
      <c r="K80" s="178">
        <v>500000</v>
      </c>
      <c r="L80" s="179"/>
      <c r="M80" s="178">
        <v>500000</v>
      </c>
      <c r="N80" s="140">
        <f t="shared" si="16"/>
        <v>0</v>
      </c>
      <c r="O80" s="125">
        <f t="shared" si="16"/>
        <v>1500000</v>
      </c>
      <c r="P80" s="25"/>
    </row>
    <row r="81" spans="1:16" s="9" customFormat="1" ht="25.5">
      <c r="A81" s="106">
        <f t="shared" si="4"/>
        <v>50</v>
      </c>
      <c r="B81" s="107">
        <v>741500</v>
      </c>
      <c r="C81" s="108" t="s">
        <v>22</v>
      </c>
      <c r="D81" s="179"/>
      <c r="E81" s="178"/>
      <c r="F81" s="179"/>
      <c r="G81" s="178"/>
      <c r="H81" s="177"/>
      <c r="I81" s="176"/>
      <c r="J81" s="179"/>
      <c r="K81" s="178"/>
      <c r="L81" s="179"/>
      <c r="M81" s="178"/>
      <c r="N81" s="140">
        <f t="shared" si="16"/>
        <v>0</v>
      </c>
      <c r="O81" s="125">
        <f t="shared" si="16"/>
        <v>0</v>
      </c>
      <c r="P81" s="25"/>
    </row>
    <row r="82" spans="1:16" s="9" customFormat="1" ht="25.5">
      <c r="A82" s="106">
        <f t="shared" si="4"/>
        <v>51</v>
      </c>
      <c r="B82" s="107">
        <v>741600</v>
      </c>
      <c r="C82" s="108" t="s">
        <v>71</v>
      </c>
      <c r="D82" s="179"/>
      <c r="E82" s="178"/>
      <c r="F82" s="179"/>
      <c r="G82" s="178"/>
      <c r="H82" s="177"/>
      <c r="I82" s="176"/>
      <c r="J82" s="179"/>
      <c r="K82" s="178"/>
      <c r="L82" s="179"/>
      <c r="M82" s="178"/>
      <c r="N82" s="140">
        <f t="shared" si="16"/>
        <v>0</v>
      </c>
      <c r="O82" s="125">
        <f t="shared" si="16"/>
        <v>0</v>
      </c>
      <c r="P82" s="25"/>
    </row>
    <row r="83" spans="1:16" s="9" customFormat="1" ht="38.25">
      <c r="A83" s="103">
        <f t="shared" si="4"/>
        <v>52</v>
      </c>
      <c r="B83" s="104">
        <v>742000</v>
      </c>
      <c r="C83" s="112" t="s">
        <v>133</v>
      </c>
      <c r="D83" s="96">
        <f aca="true" t="shared" si="19" ref="D83:M83">SUM(D84:D87)</f>
        <v>0</v>
      </c>
      <c r="E83" s="87">
        <f t="shared" si="19"/>
        <v>15914415</v>
      </c>
      <c r="F83" s="96">
        <f t="shared" si="19"/>
        <v>0</v>
      </c>
      <c r="G83" s="87">
        <f t="shared" si="19"/>
        <v>23800000</v>
      </c>
      <c r="H83" s="86">
        <f t="shared" si="19"/>
        <v>0</v>
      </c>
      <c r="I83" s="87">
        <f t="shared" si="19"/>
        <v>23800000</v>
      </c>
      <c r="J83" s="96">
        <f t="shared" si="19"/>
        <v>0</v>
      </c>
      <c r="K83" s="87">
        <f t="shared" si="19"/>
        <v>23800000</v>
      </c>
      <c r="L83" s="96">
        <f t="shared" si="19"/>
        <v>0</v>
      </c>
      <c r="M83" s="87">
        <f t="shared" si="19"/>
        <v>23800000</v>
      </c>
      <c r="N83" s="96">
        <f t="shared" si="16"/>
        <v>0</v>
      </c>
      <c r="O83" s="87">
        <f t="shared" si="16"/>
        <v>71400000</v>
      </c>
      <c r="P83" s="25"/>
    </row>
    <row r="84" spans="1:16" s="9" customFormat="1" ht="38.25">
      <c r="A84" s="106">
        <f t="shared" si="4"/>
        <v>53</v>
      </c>
      <c r="B84" s="107">
        <v>742100</v>
      </c>
      <c r="C84" s="108" t="s">
        <v>359</v>
      </c>
      <c r="D84" s="179"/>
      <c r="E84" s="178"/>
      <c r="F84" s="179"/>
      <c r="G84" s="178"/>
      <c r="H84" s="177"/>
      <c r="I84" s="176"/>
      <c r="J84" s="179"/>
      <c r="K84" s="178"/>
      <c r="L84" s="179"/>
      <c r="M84" s="178"/>
      <c r="N84" s="140">
        <f t="shared" si="16"/>
        <v>0</v>
      </c>
      <c r="O84" s="125">
        <f t="shared" si="16"/>
        <v>0</v>
      </c>
      <c r="P84" s="25"/>
    </row>
    <row r="85" spans="1:16" s="9" customFormat="1" ht="12.75">
      <c r="A85" s="106">
        <f t="shared" si="4"/>
        <v>54</v>
      </c>
      <c r="B85" s="107">
        <v>742200</v>
      </c>
      <c r="C85" s="108" t="s">
        <v>378</v>
      </c>
      <c r="D85" s="179"/>
      <c r="E85" s="178"/>
      <c r="F85" s="179"/>
      <c r="G85" s="178"/>
      <c r="H85" s="177"/>
      <c r="I85" s="176"/>
      <c r="J85" s="179"/>
      <c r="K85" s="178"/>
      <c r="L85" s="179"/>
      <c r="M85" s="178"/>
      <c r="N85" s="140">
        <f t="shared" si="16"/>
        <v>0</v>
      </c>
      <c r="O85" s="125">
        <f t="shared" si="16"/>
        <v>0</v>
      </c>
      <c r="P85" s="25"/>
    </row>
    <row r="86" spans="1:16" s="9" customFormat="1" ht="38.25">
      <c r="A86" s="106">
        <f t="shared" si="4"/>
        <v>55</v>
      </c>
      <c r="B86" s="107">
        <v>742300</v>
      </c>
      <c r="C86" s="108" t="s">
        <v>379</v>
      </c>
      <c r="D86" s="179"/>
      <c r="E86" s="178">
        <v>15914415</v>
      </c>
      <c r="F86" s="179"/>
      <c r="G86" s="178">
        <v>23800000</v>
      </c>
      <c r="H86" s="177"/>
      <c r="I86" s="176">
        <v>23800000</v>
      </c>
      <c r="J86" s="179"/>
      <c r="K86" s="178">
        <v>23800000</v>
      </c>
      <c r="L86" s="179"/>
      <c r="M86" s="178">
        <v>23800000</v>
      </c>
      <c r="N86" s="140">
        <f t="shared" si="16"/>
        <v>0</v>
      </c>
      <c r="O86" s="125">
        <f t="shared" si="16"/>
        <v>71400000</v>
      </c>
      <c r="P86" s="25"/>
    </row>
    <row r="87" spans="1:16" s="9" customFormat="1" ht="25.5">
      <c r="A87" s="106">
        <f t="shared" si="4"/>
        <v>56</v>
      </c>
      <c r="B87" s="107">
        <v>742400</v>
      </c>
      <c r="C87" s="108" t="s">
        <v>205</v>
      </c>
      <c r="D87" s="179"/>
      <c r="E87" s="178"/>
      <c r="F87" s="179"/>
      <c r="G87" s="178"/>
      <c r="H87" s="177"/>
      <c r="I87" s="176"/>
      <c r="J87" s="179"/>
      <c r="K87" s="178"/>
      <c r="L87" s="179"/>
      <c r="M87" s="178"/>
      <c r="N87" s="140">
        <f t="shared" si="16"/>
        <v>0</v>
      </c>
      <c r="O87" s="125">
        <f t="shared" si="16"/>
        <v>0</v>
      </c>
      <c r="P87" s="25"/>
    </row>
    <row r="88" spans="1:16" s="9" customFormat="1" ht="38.25">
      <c r="A88" s="103">
        <f t="shared" si="4"/>
        <v>57</v>
      </c>
      <c r="B88" s="104">
        <v>743000</v>
      </c>
      <c r="C88" s="112" t="s">
        <v>134</v>
      </c>
      <c r="D88" s="96">
        <f aca="true" t="shared" si="20" ref="D88:M88">SUM(D89:D94)</f>
        <v>0</v>
      </c>
      <c r="E88" s="87">
        <f t="shared" si="20"/>
        <v>0</v>
      </c>
      <c r="F88" s="96">
        <f t="shared" si="20"/>
        <v>0</v>
      </c>
      <c r="G88" s="87">
        <f t="shared" si="20"/>
        <v>0</v>
      </c>
      <c r="H88" s="86">
        <f t="shared" si="20"/>
        <v>0</v>
      </c>
      <c r="I88" s="87">
        <f t="shared" si="20"/>
        <v>0</v>
      </c>
      <c r="J88" s="96">
        <f t="shared" si="20"/>
        <v>0</v>
      </c>
      <c r="K88" s="87">
        <f t="shared" si="20"/>
        <v>0</v>
      </c>
      <c r="L88" s="96">
        <f t="shared" si="20"/>
        <v>0</v>
      </c>
      <c r="M88" s="87">
        <f t="shared" si="20"/>
        <v>0</v>
      </c>
      <c r="N88" s="96">
        <f t="shared" si="16"/>
        <v>0</v>
      </c>
      <c r="O88" s="87">
        <f t="shared" si="16"/>
        <v>0</v>
      </c>
      <c r="P88" s="25"/>
    </row>
    <row r="89" spans="1:16" s="9" customFormat="1" ht="25.5">
      <c r="A89" s="106">
        <f t="shared" si="4"/>
        <v>58</v>
      </c>
      <c r="B89" s="107">
        <v>743100</v>
      </c>
      <c r="C89" s="108" t="s">
        <v>206</v>
      </c>
      <c r="D89" s="179"/>
      <c r="E89" s="178"/>
      <c r="F89" s="179"/>
      <c r="G89" s="178"/>
      <c r="H89" s="177"/>
      <c r="I89" s="176"/>
      <c r="J89" s="179"/>
      <c r="K89" s="178"/>
      <c r="L89" s="179"/>
      <c r="M89" s="178"/>
      <c r="N89" s="140">
        <f t="shared" si="16"/>
        <v>0</v>
      </c>
      <c r="O89" s="125">
        <f t="shared" si="16"/>
        <v>0</v>
      </c>
      <c r="P89" s="25"/>
    </row>
    <row r="90" spans="1:16" s="9" customFormat="1" ht="25.5">
      <c r="A90" s="106">
        <f t="shared" si="4"/>
        <v>59</v>
      </c>
      <c r="B90" s="107">
        <v>743200</v>
      </c>
      <c r="C90" s="108" t="s">
        <v>207</v>
      </c>
      <c r="D90" s="179"/>
      <c r="E90" s="178"/>
      <c r="F90" s="179"/>
      <c r="G90" s="178"/>
      <c r="H90" s="177"/>
      <c r="I90" s="176"/>
      <c r="J90" s="179"/>
      <c r="K90" s="178"/>
      <c r="L90" s="179"/>
      <c r="M90" s="178"/>
      <c r="N90" s="140">
        <f t="shared" si="16"/>
        <v>0</v>
      </c>
      <c r="O90" s="125">
        <f t="shared" si="16"/>
        <v>0</v>
      </c>
      <c r="P90" s="25"/>
    </row>
    <row r="91" spans="1:16" s="9" customFormat="1" ht="25.5">
      <c r="A91" s="106">
        <f t="shared" si="4"/>
        <v>60</v>
      </c>
      <c r="B91" s="107">
        <v>743300</v>
      </c>
      <c r="C91" s="108" t="s">
        <v>208</v>
      </c>
      <c r="D91" s="179"/>
      <c r="E91" s="178"/>
      <c r="F91" s="179"/>
      <c r="G91" s="178"/>
      <c r="H91" s="177"/>
      <c r="I91" s="176"/>
      <c r="J91" s="179"/>
      <c r="K91" s="178"/>
      <c r="L91" s="179"/>
      <c r="M91" s="178"/>
      <c r="N91" s="140">
        <f t="shared" si="16"/>
        <v>0</v>
      </c>
      <c r="O91" s="125">
        <f t="shared" si="16"/>
        <v>0</v>
      </c>
      <c r="P91" s="25"/>
    </row>
    <row r="92" spans="1:16" s="9" customFormat="1" ht="12.75">
      <c r="A92" s="106">
        <f t="shared" si="4"/>
        <v>61</v>
      </c>
      <c r="B92" s="107">
        <v>743400</v>
      </c>
      <c r="C92" s="108" t="s">
        <v>380</v>
      </c>
      <c r="D92" s="179"/>
      <c r="E92" s="178"/>
      <c r="F92" s="179"/>
      <c r="G92" s="178"/>
      <c r="H92" s="177"/>
      <c r="I92" s="176"/>
      <c r="J92" s="179"/>
      <c r="K92" s="178"/>
      <c r="L92" s="179"/>
      <c r="M92" s="178"/>
      <c r="N92" s="140">
        <f t="shared" si="16"/>
        <v>0</v>
      </c>
      <c r="O92" s="125">
        <f t="shared" si="16"/>
        <v>0</v>
      </c>
      <c r="P92" s="25"/>
    </row>
    <row r="93" spans="1:16" s="9" customFormat="1" ht="25.5">
      <c r="A93" s="106">
        <f t="shared" si="4"/>
        <v>62</v>
      </c>
      <c r="B93" s="107">
        <v>743500</v>
      </c>
      <c r="C93" s="108" t="s">
        <v>381</v>
      </c>
      <c r="D93" s="179"/>
      <c r="E93" s="178"/>
      <c r="F93" s="179"/>
      <c r="G93" s="178"/>
      <c r="H93" s="177"/>
      <c r="I93" s="176"/>
      <c r="J93" s="179"/>
      <c r="K93" s="178"/>
      <c r="L93" s="179"/>
      <c r="M93" s="178"/>
      <c r="N93" s="140">
        <f t="shared" si="16"/>
        <v>0</v>
      </c>
      <c r="O93" s="125">
        <f t="shared" si="16"/>
        <v>0</v>
      </c>
      <c r="P93" s="25"/>
    </row>
    <row r="94" spans="1:16" s="9" customFormat="1" ht="38.25">
      <c r="A94" s="106">
        <f t="shared" si="4"/>
        <v>63</v>
      </c>
      <c r="B94" s="107">
        <v>743900</v>
      </c>
      <c r="C94" s="108" t="s">
        <v>209</v>
      </c>
      <c r="D94" s="179"/>
      <c r="E94" s="178"/>
      <c r="F94" s="179"/>
      <c r="G94" s="178"/>
      <c r="H94" s="177"/>
      <c r="I94" s="176"/>
      <c r="J94" s="179"/>
      <c r="K94" s="178"/>
      <c r="L94" s="179"/>
      <c r="M94" s="178"/>
      <c r="N94" s="140">
        <f t="shared" si="16"/>
        <v>0</v>
      </c>
      <c r="O94" s="125">
        <f t="shared" si="16"/>
        <v>0</v>
      </c>
      <c r="P94" s="25"/>
    </row>
    <row r="95" spans="1:16" s="9" customFormat="1" ht="38.25">
      <c r="A95" s="103">
        <f t="shared" si="4"/>
        <v>64</v>
      </c>
      <c r="B95" s="104">
        <v>744000</v>
      </c>
      <c r="C95" s="105" t="s">
        <v>135</v>
      </c>
      <c r="D95" s="96">
        <f aca="true" t="shared" si="21" ref="D95:M95">SUM(D96:D97)</f>
        <v>0</v>
      </c>
      <c r="E95" s="87">
        <f t="shared" si="21"/>
        <v>102232</v>
      </c>
      <c r="F95" s="96">
        <f t="shared" si="21"/>
        <v>0</v>
      </c>
      <c r="G95" s="87">
        <f t="shared" si="21"/>
        <v>300000</v>
      </c>
      <c r="H95" s="86">
        <f t="shared" si="21"/>
        <v>0</v>
      </c>
      <c r="I95" s="87">
        <f t="shared" si="21"/>
        <v>300000</v>
      </c>
      <c r="J95" s="96">
        <f t="shared" si="21"/>
        <v>0</v>
      </c>
      <c r="K95" s="87">
        <f t="shared" si="21"/>
        <v>300000</v>
      </c>
      <c r="L95" s="96">
        <f t="shared" si="21"/>
        <v>0</v>
      </c>
      <c r="M95" s="87">
        <f t="shared" si="21"/>
        <v>300000</v>
      </c>
      <c r="N95" s="96">
        <f t="shared" si="16"/>
        <v>0</v>
      </c>
      <c r="O95" s="87">
        <f t="shared" si="16"/>
        <v>900000</v>
      </c>
      <c r="P95" s="25"/>
    </row>
    <row r="96" spans="1:16" s="9" customFormat="1" ht="37.5" customHeight="1">
      <c r="A96" s="106">
        <f t="shared" si="4"/>
        <v>65</v>
      </c>
      <c r="B96" s="107">
        <v>744100</v>
      </c>
      <c r="C96" s="108" t="s">
        <v>210</v>
      </c>
      <c r="D96" s="179"/>
      <c r="E96" s="178">
        <v>102232</v>
      </c>
      <c r="F96" s="179"/>
      <c r="G96" s="178">
        <v>300000</v>
      </c>
      <c r="H96" s="177"/>
      <c r="I96" s="176">
        <v>300000</v>
      </c>
      <c r="J96" s="179"/>
      <c r="K96" s="178">
        <v>300000</v>
      </c>
      <c r="L96" s="179"/>
      <c r="M96" s="178">
        <v>300000</v>
      </c>
      <c r="N96" s="140">
        <f t="shared" si="16"/>
        <v>0</v>
      </c>
      <c r="O96" s="125">
        <f t="shared" si="16"/>
        <v>900000</v>
      </c>
      <c r="P96" s="25"/>
    </row>
    <row r="97" spans="1:16" s="9" customFormat="1" ht="38.25">
      <c r="A97" s="106">
        <f t="shared" si="4"/>
        <v>66</v>
      </c>
      <c r="B97" s="107">
        <v>744200</v>
      </c>
      <c r="C97" s="108" t="s">
        <v>211</v>
      </c>
      <c r="D97" s="179"/>
      <c r="E97" s="178"/>
      <c r="F97" s="179"/>
      <c r="G97" s="178"/>
      <c r="H97" s="177"/>
      <c r="I97" s="176"/>
      <c r="J97" s="179"/>
      <c r="K97" s="178"/>
      <c r="L97" s="179"/>
      <c r="M97" s="178"/>
      <c r="N97" s="140">
        <f t="shared" si="16"/>
        <v>0</v>
      </c>
      <c r="O97" s="125">
        <f t="shared" si="16"/>
        <v>0</v>
      </c>
      <c r="P97" s="25"/>
    </row>
    <row r="98" spans="1:16" s="9" customFormat="1" ht="25.5">
      <c r="A98" s="103">
        <f t="shared" si="4"/>
        <v>67</v>
      </c>
      <c r="B98" s="104">
        <v>745000</v>
      </c>
      <c r="C98" s="105" t="s">
        <v>136</v>
      </c>
      <c r="D98" s="96">
        <f>D99</f>
        <v>0</v>
      </c>
      <c r="E98" s="87">
        <f aca="true" t="shared" si="22" ref="E98:M98">E99</f>
        <v>33215</v>
      </c>
      <c r="F98" s="96">
        <f t="shared" si="22"/>
        <v>0</v>
      </c>
      <c r="G98" s="87">
        <f t="shared" si="22"/>
        <v>50000</v>
      </c>
      <c r="H98" s="86">
        <f t="shared" si="22"/>
        <v>0</v>
      </c>
      <c r="I98" s="87">
        <f t="shared" si="22"/>
        <v>50000</v>
      </c>
      <c r="J98" s="96">
        <f t="shared" si="22"/>
        <v>0</v>
      </c>
      <c r="K98" s="87">
        <f t="shared" si="22"/>
        <v>50000</v>
      </c>
      <c r="L98" s="96">
        <f t="shared" si="22"/>
        <v>0</v>
      </c>
      <c r="M98" s="87">
        <f t="shared" si="22"/>
        <v>50000</v>
      </c>
      <c r="N98" s="96">
        <f t="shared" si="16"/>
        <v>0</v>
      </c>
      <c r="O98" s="87">
        <f t="shared" si="16"/>
        <v>150000</v>
      </c>
      <c r="P98" s="25"/>
    </row>
    <row r="99" spans="1:16" s="9" customFormat="1" ht="25.5">
      <c r="A99" s="106">
        <f t="shared" si="4"/>
        <v>68</v>
      </c>
      <c r="B99" s="107">
        <v>745100</v>
      </c>
      <c r="C99" s="108" t="s">
        <v>212</v>
      </c>
      <c r="D99" s="179"/>
      <c r="E99" s="178">
        <v>33215</v>
      </c>
      <c r="F99" s="179"/>
      <c r="G99" s="178">
        <v>50000</v>
      </c>
      <c r="H99" s="177"/>
      <c r="I99" s="176">
        <v>50000</v>
      </c>
      <c r="J99" s="179"/>
      <c r="K99" s="178">
        <v>50000</v>
      </c>
      <c r="L99" s="179"/>
      <c r="M99" s="178">
        <v>50000</v>
      </c>
      <c r="N99" s="140">
        <f t="shared" si="16"/>
        <v>0</v>
      </c>
      <c r="O99" s="125">
        <f t="shared" si="16"/>
        <v>150000</v>
      </c>
      <c r="P99" s="25"/>
    </row>
    <row r="100" spans="1:16" s="9" customFormat="1" ht="38.25">
      <c r="A100" s="103">
        <f t="shared" si="4"/>
        <v>69</v>
      </c>
      <c r="B100" s="104">
        <v>770000</v>
      </c>
      <c r="C100" s="112" t="s">
        <v>137</v>
      </c>
      <c r="D100" s="96">
        <f aca="true" t="shared" si="23" ref="D100:M100">D101+D103</f>
        <v>0</v>
      </c>
      <c r="E100" s="87">
        <f t="shared" si="23"/>
        <v>0</v>
      </c>
      <c r="F100" s="96">
        <f t="shared" si="23"/>
        <v>0</v>
      </c>
      <c r="G100" s="87">
        <f t="shared" si="23"/>
        <v>3000000</v>
      </c>
      <c r="H100" s="86">
        <f t="shared" si="23"/>
        <v>0</v>
      </c>
      <c r="I100" s="87">
        <f t="shared" si="23"/>
        <v>3000000</v>
      </c>
      <c r="J100" s="96">
        <f t="shared" si="23"/>
        <v>0</v>
      </c>
      <c r="K100" s="87">
        <f t="shared" si="23"/>
        <v>3000000</v>
      </c>
      <c r="L100" s="96">
        <f t="shared" si="23"/>
        <v>0</v>
      </c>
      <c r="M100" s="87">
        <f t="shared" si="23"/>
        <v>3000000</v>
      </c>
      <c r="N100" s="96">
        <f t="shared" si="16"/>
        <v>0</v>
      </c>
      <c r="O100" s="87">
        <f t="shared" si="16"/>
        <v>9000000</v>
      </c>
      <c r="P100" s="25"/>
    </row>
    <row r="101" spans="1:16" s="9" customFormat="1" ht="38.25">
      <c r="A101" s="103">
        <f t="shared" si="4"/>
        <v>70</v>
      </c>
      <c r="B101" s="104">
        <v>771000</v>
      </c>
      <c r="C101" s="112" t="s">
        <v>138</v>
      </c>
      <c r="D101" s="96">
        <f>D102</f>
        <v>0</v>
      </c>
      <c r="E101" s="87">
        <f aca="true" t="shared" si="24" ref="E101:M101">E102</f>
        <v>0</v>
      </c>
      <c r="F101" s="96">
        <f t="shared" si="24"/>
        <v>0</v>
      </c>
      <c r="G101" s="87">
        <f t="shared" si="24"/>
        <v>0</v>
      </c>
      <c r="H101" s="86">
        <f t="shared" si="24"/>
        <v>0</v>
      </c>
      <c r="I101" s="87">
        <f t="shared" si="24"/>
        <v>0</v>
      </c>
      <c r="J101" s="96">
        <f t="shared" si="24"/>
        <v>0</v>
      </c>
      <c r="K101" s="87">
        <f t="shared" si="24"/>
        <v>0</v>
      </c>
      <c r="L101" s="96">
        <f t="shared" si="24"/>
        <v>0</v>
      </c>
      <c r="M101" s="87">
        <f t="shared" si="24"/>
        <v>0</v>
      </c>
      <c r="N101" s="96">
        <f t="shared" si="16"/>
        <v>0</v>
      </c>
      <c r="O101" s="87">
        <f t="shared" si="16"/>
        <v>0</v>
      </c>
      <c r="P101" s="25"/>
    </row>
    <row r="102" spans="1:16" s="9" customFormat="1" ht="25.5">
      <c r="A102" s="106">
        <f t="shared" si="4"/>
        <v>71</v>
      </c>
      <c r="B102" s="107">
        <v>771100</v>
      </c>
      <c r="C102" s="108" t="s">
        <v>213</v>
      </c>
      <c r="D102" s="179"/>
      <c r="E102" s="178"/>
      <c r="F102" s="179"/>
      <c r="G102" s="178"/>
      <c r="H102" s="177"/>
      <c r="I102" s="176"/>
      <c r="J102" s="179"/>
      <c r="K102" s="178"/>
      <c r="L102" s="179"/>
      <c r="M102" s="178"/>
      <c r="N102" s="140">
        <f t="shared" si="16"/>
        <v>0</v>
      </c>
      <c r="O102" s="125">
        <f t="shared" si="16"/>
        <v>0</v>
      </c>
      <c r="P102" s="25"/>
    </row>
    <row r="103" spans="1:16" s="9" customFormat="1" ht="51">
      <c r="A103" s="103">
        <f t="shared" si="4"/>
        <v>72</v>
      </c>
      <c r="B103" s="104">
        <v>772000</v>
      </c>
      <c r="C103" s="105" t="s">
        <v>139</v>
      </c>
      <c r="D103" s="96">
        <f>D104</f>
        <v>0</v>
      </c>
      <c r="E103" s="87">
        <f aca="true" t="shared" si="25" ref="E103:M103">E104</f>
        <v>0</v>
      </c>
      <c r="F103" s="96">
        <f t="shared" si="25"/>
        <v>0</v>
      </c>
      <c r="G103" s="87">
        <f t="shared" si="25"/>
        <v>3000000</v>
      </c>
      <c r="H103" s="86">
        <f t="shared" si="25"/>
        <v>0</v>
      </c>
      <c r="I103" s="87">
        <f t="shared" si="25"/>
        <v>3000000</v>
      </c>
      <c r="J103" s="96">
        <f t="shared" si="25"/>
        <v>0</v>
      </c>
      <c r="K103" s="87">
        <f t="shared" si="25"/>
        <v>3000000</v>
      </c>
      <c r="L103" s="96">
        <f t="shared" si="25"/>
        <v>0</v>
      </c>
      <c r="M103" s="87">
        <f t="shared" si="25"/>
        <v>3000000</v>
      </c>
      <c r="N103" s="96">
        <f t="shared" si="16"/>
        <v>0</v>
      </c>
      <c r="O103" s="87">
        <f t="shared" si="16"/>
        <v>9000000</v>
      </c>
      <c r="P103" s="25"/>
    </row>
    <row r="104" spans="1:16" s="9" customFormat="1" ht="38.25">
      <c r="A104" s="106">
        <f aca="true" t="shared" si="26" ref="A104:A167">A103+1</f>
        <v>73</v>
      </c>
      <c r="B104" s="107">
        <v>772100</v>
      </c>
      <c r="C104" s="108" t="s">
        <v>214</v>
      </c>
      <c r="D104" s="179"/>
      <c r="E104" s="178"/>
      <c r="F104" s="179"/>
      <c r="G104" s="178">
        <v>3000000</v>
      </c>
      <c r="H104" s="177"/>
      <c r="I104" s="176">
        <v>3000000</v>
      </c>
      <c r="J104" s="179"/>
      <c r="K104" s="178">
        <v>3000000</v>
      </c>
      <c r="L104" s="179"/>
      <c r="M104" s="178">
        <v>3000000</v>
      </c>
      <c r="N104" s="140">
        <f t="shared" si="16"/>
        <v>0</v>
      </c>
      <c r="O104" s="125">
        <f t="shared" si="16"/>
        <v>9000000</v>
      </c>
      <c r="P104" s="25"/>
    </row>
    <row r="105" spans="1:16" s="9" customFormat="1" ht="38.25">
      <c r="A105" s="103">
        <f t="shared" si="26"/>
        <v>74</v>
      </c>
      <c r="B105" s="104">
        <v>780000</v>
      </c>
      <c r="C105" s="105" t="s">
        <v>140</v>
      </c>
      <c r="D105" s="96">
        <f aca="true" t="shared" si="27" ref="D105:M105">D106</f>
        <v>1483070</v>
      </c>
      <c r="E105" s="87">
        <f t="shared" si="27"/>
        <v>0</v>
      </c>
      <c r="F105" s="96">
        <f t="shared" si="27"/>
        <v>2000000</v>
      </c>
      <c r="G105" s="87">
        <f t="shared" si="27"/>
        <v>7000000</v>
      </c>
      <c r="H105" s="86">
        <f t="shared" si="27"/>
        <v>3000000</v>
      </c>
      <c r="I105" s="87">
        <f t="shared" si="27"/>
        <v>7000000</v>
      </c>
      <c r="J105" s="96">
        <f t="shared" si="27"/>
        <v>2000000</v>
      </c>
      <c r="K105" s="87">
        <f t="shared" si="27"/>
        <v>7000000</v>
      </c>
      <c r="L105" s="96">
        <f t="shared" si="27"/>
        <v>2000000</v>
      </c>
      <c r="M105" s="87">
        <f t="shared" si="27"/>
        <v>7000000</v>
      </c>
      <c r="N105" s="96">
        <f t="shared" si="16"/>
        <v>7000000</v>
      </c>
      <c r="O105" s="87">
        <f t="shared" si="16"/>
        <v>21000000</v>
      </c>
      <c r="P105" s="25"/>
    </row>
    <row r="106" spans="1:16" s="9" customFormat="1" ht="38.25">
      <c r="A106" s="103">
        <f t="shared" si="26"/>
        <v>75</v>
      </c>
      <c r="B106" s="104">
        <v>781000</v>
      </c>
      <c r="C106" s="105" t="s">
        <v>141</v>
      </c>
      <c r="D106" s="96">
        <f aca="true" t="shared" si="28" ref="D106:M106">SUM(D107:D108)</f>
        <v>1483070</v>
      </c>
      <c r="E106" s="87">
        <f t="shared" si="28"/>
        <v>0</v>
      </c>
      <c r="F106" s="96">
        <f t="shared" si="28"/>
        <v>2000000</v>
      </c>
      <c r="G106" s="87">
        <f t="shared" si="28"/>
        <v>7000000</v>
      </c>
      <c r="H106" s="86">
        <f t="shared" si="28"/>
        <v>3000000</v>
      </c>
      <c r="I106" s="87">
        <f t="shared" si="28"/>
        <v>7000000</v>
      </c>
      <c r="J106" s="96">
        <f t="shared" si="28"/>
        <v>2000000</v>
      </c>
      <c r="K106" s="87">
        <f t="shared" si="28"/>
        <v>7000000</v>
      </c>
      <c r="L106" s="96">
        <f t="shared" si="28"/>
        <v>2000000</v>
      </c>
      <c r="M106" s="87">
        <f t="shared" si="28"/>
        <v>7000000</v>
      </c>
      <c r="N106" s="96">
        <f t="shared" si="16"/>
        <v>7000000</v>
      </c>
      <c r="O106" s="87">
        <f t="shared" si="16"/>
        <v>21000000</v>
      </c>
      <c r="P106" s="25"/>
    </row>
    <row r="107" spans="1:16" s="9" customFormat="1" ht="25.5">
      <c r="A107" s="106">
        <f t="shared" si="26"/>
        <v>76</v>
      </c>
      <c r="B107" s="107">
        <v>781100</v>
      </c>
      <c r="C107" s="108" t="s">
        <v>215</v>
      </c>
      <c r="D107" s="179">
        <v>1483070</v>
      </c>
      <c r="E107" s="178"/>
      <c r="F107" s="179">
        <v>2000000</v>
      </c>
      <c r="G107" s="178">
        <v>7000000</v>
      </c>
      <c r="H107" s="177">
        <v>3000000</v>
      </c>
      <c r="I107" s="176">
        <v>7000000</v>
      </c>
      <c r="J107" s="179">
        <v>2000000</v>
      </c>
      <c r="K107" s="178">
        <v>7000000</v>
      </c>
      <c r="L107" s="179">
        <v>2000000</v>
      </c>
      <c r="M107" s="178">
        <v>7000000</v>
      </c>
      <c r="N107" s="140">
        <f>SUM(H107,J107,L107)</f>
        <v>7000000</v>
      </c>
      <c r="O107" s="201"/>
      <c r="P107" s="25"/>
    </row>
    <row r="108" spans="1:16" s="9" customFormat="1" ht="38.25">
      <c r="A108" s="106">
        <f t="shared" si="26"/>
        <v>77</v>
      </c>
      <c r="B108" s="107">
        <v>781300</v>
      </c>
      <c r="C108" s="108" t="s">
        <v>284</v>
      </c>
      <c r="D108" s="179"/>
      <c r="E108" s="178"/>
      <c r="F108" s="179"/>
      <c r="G108" s="178"/>
      <c r="H108" s="177"/>
      <c r="I108" s="176"/>
      <c r="J108" s="179"/>
      <c r="K108" s="178"/>
      <c r="L108" s="179"/>
      <c r="M108" s="178"/>
      <c r="N108" s="140">
        <f t="shared" si="16"/>
        <v>0</v>
      </c>
      <c r="O108" s="201"/>
      <c r="P108" s="25"/>
    </row>
    <row r="109" spans="1:16" s="9" customFormat="1" ht="24" customHeight="1">
      <c r="A109" s="103">
        <f t="shared" si="26"/>
        <v>78</v>
      </c>
      <c r="B109" s="104">
        <v>790000</v>
      </c>
      <c r="C109" s="105" t="s">
        <v>142</v>
      </c>
      <c r="D109" s="96">
        <f aca="true" t="shared" si="29" ref="D109:M110">D110</f>
        <v>0</v>
      </c>
      <c r="E109" s="87">
        <f t="shared" si="29"/>
        <v>165010664</v>
      </c>
      <c r="F109" s="96">
        <f t="shared" si="29"/>
        <v>0</v>
      </c>
      <c r="G109" s="87">
        <f t="shared" si="29"/>
        <v>187475000</v>
      </c>
      <c r="H109" s="86">
        <f t="shared" si="29"/>
        <v>0</v>
      </c>
      <c r="I109" s="87">
        <f t="shared" si="29"/>
        <v>220149914</v>
      </c>
      <c r="J109" s="96">
        <f t="shared" si="29"/>
        <v>0</v>
      </c>
      <c r="K109" s="87">
        <f t="shared" si="29"/>
        <v>220149914</v>
      </c>
      <c r="L109" s="96">
        <f t="shared" si="29"/>
        <v>0</v>
      </c>
      <c r="M109" s="87">
        <f t="shared" si="29"/>
        <v>220149914</v>
      </c>
      <c r="N109" s="96">
        <f t="shared" si="16"/>
        <v>0</v>
      </c>
      <c r="O109" s="87">
        <f t="shared" si="16"/>
        <v>660449742</v>
      </c>
      <c r="P109" s="25"/>
    </row>
    <row r="110" spans="1:16" s="9" customFormat="1" ht="24.75" customHeight="1">
      <c r="A110" s="103">
        <f t="shared" si="26"/>
        <v>79</v>
      </c>
      <c r="B110" s="104">
        <v>791000</v>
      </c>
      <c r="C110" s="105" t="s">
        <v>143</v>
      </c>
      <c r="D110" s="96">
        <f>D111</f>
        <v>0</v>
      </c>
      <c r="E110" s="87">
        <f t="shared" si="29"/>
        <v>165010664</v>
      </c>
      <c r="F110" s="96">
        <f t="shared" si="29"/>
        <v>0</v>
      </c>
      <c r="G110" s="87">
        <f t="shared" si="29"/>
        <v>187475000</v>
      </c>
      <c r="H110" s="86">
        <f t="shared" si="29"/>
        <v>0</v>
      </c>
      <c r="I110" s="87">
        <f t="shared" si="29"/>
        <v>220149914</v>
      </c>
      <c r="J110" s="96">
        <f t="shared" si="29"/>
        <v>0</v>
      </c>
      <c r="K110" s="87">
        <f t="shared" si="29"/>
        <v>220149914</v>
      </c>
      <c r="L110" s="96">
        <f t="shared" si="29"/>
        <v>0</v>
      </c>
      <c r="M110" s="87">
        <f t="shared" si="29"/>
        <v>220149914</v>
      </c>
      <c r="N110" s="96">
        <f t="shared" si="16"/>
        <v>0</v>
      </c>
      <c r="O110" s="87">
        <f t="shared" si="16"/>
        <v>660449742</v>
      </c>
      <c r="P110" s="25"/>
    </row>
    <row r="111" spans="1:16" s="9" customFormat="1" ht="23.25" customHeight="1">
      <c r="A111" s="106">
        <f t="shared" si="26"/>
        <v>80</v>
      </c>
      <c r="B111" s="107">
        <v>791100</v>
      </c>
      <c r="C111" s="108" t="s">
        <v>504</v>
      </c>
      <c r="D111" s="209"/>
      <c r="E111" s="178">
        <v>165010664</v>
      </c>
      <c r="F111" s="179"/>
      <c r="G111" s="178">
        <v>187475000</v>
      </c>
      <c r="H111" s="177"/>
      <c r="I111" s="176">
        <v>220149914</v>
      </c>
      <c r="J111" s="179"/>
      <c r="K111" s="178">
        <v>220149914</v>
      </c>
      <c r="L111" s="179"/>
      <c r="M111" s="178">
        <v>220149914</v>
      </c>
      <c r="N111" s="140">
        <f t="shared" si="16"/>
        <v>0</v>
      </c>
      <c r="O111" s="201"/>
      <c r="P111" s="25"/>
    </row>
    <row r="112" spans="1:16" s="9" customFormat="1" ht="38.25">
      <c r="A112" s="114">
        <f t="shared" si="26"/>
        <v>81</v>
      </c>
      <c r="B112" s="115">
        <v>800000</v>
      </c>
      <c r="C112" s="116" t="s">
        <v>144</v>
      </c>
      <c r="D112" s="117">
        <f>D113+D120+D127+D130</f>
        <v>0</v>
      </c>
      <c r="E112" s="118">
        <f aca="true" t="shared" si="30" ref="E112:M112">E113+E120+E127+E130</f>
        <v>142300</v>
      </c>
      <c r="F112" s="117">
        <f t="shared" si="30"/>
        <v>0</v>
      </c>
      <c r="G112" s="118">
        <f t="shared" si="30"/>
        <v>150000</v>
      </c>
      <c r="H112" s="81">
        <f t="shared" si="30"/>
        <v>0</v>
      </c>
      <c r="I112" s="118">
        <f t="shared" si="30"/>
        <v>300000</v>
      </c>
      <c r="J112" s="117">
        <f t="shared" si="30"/>
        <v>0</v>
      </c>
      <c r="K112" s="118">
        <f t="shared" si="30"/>
        <v>300000</v>
      </c>
      <c r="L112" s="117">
        <f t="shared" si="30"/>
        <v>0</v>
      </c>
      <c r="M112" s="118">
        <f t="shared" si="30"/>
        <v>300000</v>
      </c>
      <c r="N112" s="117">
        <f t="shared" si="16"/>
        <v>0</v>
      </c>
      <c r="O112" s="118">
        <f t="shared" si="16"/>
        <v>900000</v>
      </c>
      <c r="P112" s="25"/>
    </row>
    <row r="113" spans="1:16" s="9" customFormat="1" ht="38.25">
      <c r="A113" s="103">
        <f t="shared" si="26"/>
        <v>82</v>
      </c>
      <c r="B113" s="104">
        <v>810000</v>
      </c>
      <c r="C113" s="105" t="s">
        <v>145</v>
      </c>
      <c r="D113" s="96">
        <f>D114+D116+D118</f>
        <v>0</v>
      </c>
      <c r="E113" s="87">
        <f aca="true" t="shared" si="31" ref="E113:M113">E114+E116+E118</f>
        <v>142300</v>
      </c>
      <c r="F113" s="96">
        <f t="shared" si="31"/>
        <v>0</v>
      </c>
      <c r="G113" s="87">
        <f t="shared" si="31"/>
        <v>150000</v>
      </c>
      <c r="H113" s="86">
        <f t="shared" si="31"/>
        <v>0</v>
      </c>
      <c r="I113" s="87">
        <f t="shared" si="31"/>
        <v>300000</v>
      </c>
      <c r="J113" s="96">
        <f t="shared" si="31"/>
        <v>0</v>
      </c>
      <c r="K113" s="87">
        <f t="shared" si="31"/>
        <v>300000</v>
      </c>
      <c r="L113" s="96">
        <f t="shared" si="31"/>
        <v>0</v>
      </c>
      <c r="M113" s="87">
        <f t="shared" si="31"/>
        <v>300000</v>
      </c>
      <c r="N113" s="96">
        <f t="shared" si="16"/>
        <v>0</v>
      </c>
      <c r="O113" s="87">
        <f t="shared" si="16"/>
        <v>900000</v>
      </c>
      <c r="P113" s="25"/>
    </row>
    <row r="114" spans="1:16" s="9" customFormat="1" ht="25.5">
      <c r="A114" s="103">
        <f t="shared" si="26"/>
        <v>83</v>
      </c>
      <c r="B114" s="104">
        <v>811000</v>
      </c>
      <c r="C114" s="105" t="s">
        <v>146</v>
      </c>
      <c r="D114" s="96">
        <f>D115</f>
        <v>0</v>
      </c>
      <c r="E114" s="87">
        <f aca="true" t="shared" si="32" ref="E114:M114">E115</f>
        <v>0</v>
      </c>
      <c r="F114" s="96">
        <f t="shared" si="32"/>
        <v>0</v>
      </c>
      <c r="G114" s="87">
        <f t="shared" si="32"/>
        <v>50000</v>
      </c>
      <c r="H114" s="86">
        <f t="shared" si="32"/>
        <v>0</v>
      </c>
      <c r="I114" s="87">
        <f t="shared" si="32"/>
        <v>0</v>
      </c>
      <c r="J114" s="96">
        <f t="shared" si="32"/>
        <v>0</v>
      </c>
      <c r="K114" s="87">
        <f t="shared" si="32"/>
        <v>0</v>
      </c>
      <c r="L114" s="96">
        <f t="shared" si="32"/>
        <v>0</v>
      </c>
      <c r="M114" s="87">
        <f t="shared" si="32"/>
        <v>0</v>
      </c>
      <c r="N114" s="96">
        <f t="shared" si="16"/>
        <v>0</v>
      </c>
      <c r="O114" s="87">
        <f t="shared" si="16"/>
        <v>0</v>
      </c>
      <c r="P114" s="25"/>
    </row>
    <row r="115" spans="1:16" s="9" customFormat="1" ht="25.5">
      <c r="A115" s="106">
        <f t="shared" si="26"/>
        <v>84</v>
      </c>
      <c r="B115" s="107">
        <v>811100</v>
      </c>
      <c r="C115" s="108" t="s">
        <v>216</v>
      </c>
      <c r="D115" s="179"/>
      <c r="E115" s="178"/>
      <c r="F115" s="179"/>
      <c r="G115" s="178">
        <v>50000</v>
      </c>
      <c r="H115" s="177"/>
      <c r="I115" s="176"/>
      <c r="J115" s="179"/>
      <c r="K115" s="178"/>
      <c r="L115" s="179"/>
      <c r="M115" s="178"/>
      <c r="N115" s="140">
        <f t="shared" si="16"/>
        <v>0</v>
      </c>
      <c r="O115" s="125">
        <f t="shared" si="16"/>
        <v>0</v>
      </c>
      <c r="P115" s="25"/>
    </row>
    <row r="116" spans="1:16" s="9" customFormat="1" ht="25.5">
      <c r="A116" s="103">
        <f t="shared" si="26"/>
        <v>85</v>
      </c>
      <c r="B116" s="104">
        <v>812000</v>
      </c>
      <c r="C116" s="105" t="s">
        <v>147</v>
      </c>
      <c r="D116" s="96">
        <f aca="true" t="shared" si="33" ref="D116:M116">D117</f>
        <v>0</v>
      </c>
      <c r="E116" s="87">
        <f t="shared" si="33"/>
        <v>142300</v>
      </c>
      <c r="F116" s="96">
        <f t="shared" si="33"/>
        <v>0</v>
      </c>
      <c r="G116" s="87">
        <f t="shared" si="33"/>
        <v>100000</v>
      </c>
      <c r="H116" s="86">
        <f t="shared" si="33"/>
        <v>0</v>
      </c>
      <c r="I116" s="87">
        <f t="shared" si="33"/>
        <v>200000</v>
      </c>
      <c r="J116" s="96">
        <f t="shared" si="33"/>
        <v>0</v>
      </c>
      <c r="K116" s="87">
        <f t="shared" si="33"/>
        <v>200000</v>
      </c>
      <c r="L116" s="96">
        <f t="shared" si="33"/>
        <v>0</v>
      </c>
      <c r="M116" s="87">
        <f t="shared" si="33"/>
        <v>200000</v>
      </c>
      <c r="N116" s="96">
        <f t="shared" si="16"/>
        <v>0</v>
      </c>
      <c r="O116" s="87">
        <f t="shared" si="16"/>
        <v>600000</v>
      </c>
      <c r="P116" s="25"/>
    </row>
    <row r="117" spans="1:16" s="9" customFormat="1" ht="25.5">
      <c r="A117" s="106">
        <f t="shared" si="26"/>
        <v>86</v>
      </c>
      <c r="B117" s="107">
        <v>812100</v>
      </c>
      <c r="C117" s="108" t="s">
        <v>217</v>
      </c>
      <c r="D117" s="179"/>
      <c r="E117" s="178">
        <v>142300</v>
      </c>
      <c r="F117" s="179"/>
      <c r="G117" s="178">
        <v>100000</v>
      </c>
      <c r="H117" s="177"/>
      <c r="I117" s="176">
        <v>200000</v>
      </c>
      <c r="J117" s="179"/>
      <c r="K117" s="178">
        <v>200000</v>
      </c>
      <c r="L117" s="179"/>
      <c r="M117" s="178">
        <v>200000</v>
      </c>
      <c r="N117" s="140">
        <f t="shared" si="16"/>
        <v>0</v>
      </c>
      <c r="O117" s="125">
        <f t="shared" si="16"/>
        <v>600000</v>
      </c>
      <c r="P117" s="25"/>
    </row>
    <row r="118" spans="1:16" s="9" customFormat="1" ht="38.25">
      <c r="A118" s="103">
        <f t="shared" si="26"/>
        <v>87</v>
      </c>
      <c r="B118" s="104">
        <v>813000</v>
      </c>
      <c r="C118" s="105" t="s">
        <v>148</v>
      </c>
      <c r="D118" s="96">
        <f aca="true" t="shared" si="34" ref="D118:M118">D119</f>
        <v>0</v>
      </c>
      <c r="E118" s="87">
        <f t="shared" si="34"/>
        <v>0</v>
      </c>
      <c r="F118" s="96">
        <f t="shared" si="34"/>
        <v>0</v>
      </c>
      <c r="G118" s="87">
        <f t="shared" si="34"/>
        <v>0</v>
      </c>
      <c r="H118" s="86">
        <f t="shared" si="34"/>
        <v>0</v>
      </c>
      <c r="I118" s="87">
        <f t="shared" si="34"/>
        <v>100000</v>
      </c>
      <c r="J118" s="96">
        <f t="shared" si="34"/>
        <v>0</v>
      </c>
      <c r="K118" s="87">
        <f t="shared" si="34"/>
        <v>100000</v>
      </c>
      <c r="L118" s="96">
        <f t="shared" si="34"/>
        <v>0</v>
      </c>
      <c r="M118" s="87">
        <f t="shared" si="34"/>
        <v>100000</v>
      </c>
      <c r="N118" s="96">
        <f t="shared" si="16"/>
        <v>0</v>
      </c>
      <c r="O118" s="87">
        <f t="shared" si="16"/>
        <v>300000</v>
      </c>
      <c r="P118" s="25"/>
    </row>
    <row r="119" spans="1:16" s="9" customFormat="1" ht="25.5">
      <c r="A119" s="106">
        <f t="shared" si="26"/>
        <v>88</v>
      </c>
      <c r="B119" s="107">
        <v>813100</v>
      </c>
      <c r="C119" s="108" t="s">
        <v>218</v>
      </c>
      <c r="D119" s="179"/>
      <c r="E119" s="178"/>
      <c r="F119" s="179"/>
      <c r="G119" s="178"/>
      <c r="H119" s="177"/>
      <c r="I119" s="176">
        <v>100000</v>
      </c>
      <c r="J119" s="179"/>
      <c r="K119" s="178">
        <v>100000</v>
      </c>
      <c r="L119" s="179"/>
      <c r="M119" s="178">
        <v>100000</v>
      </c>
      <c r="N119" s="140">
        <f t="shared" si="16"/>
        <v>0</v>
      </c>
      <c r="O119" s="125">
        <f t="shared" si="16"/>
        <v>300000</v>
      </c>
      <c r="P119" s="25"/>
    </row>
    <row r="120" spans="1:16" s="9" customFormat="1" ht="25.5">
      <c r="A120" s="103">
        <f t="shared" si="26"/>
        <v>89</v>
      </c>
      <c r="B120" s="104">
        <v>820000</v>
      </c>
      <c r="C120" s="105" t="s">
        <v>149</v>
      </c>
      <c r="D120" s="96">
        <f aca="true" t="shared" si="35" ref="D120:M120">D121+D123+D125</f>
        <v>0</v>
      </c>
      <c r="E120" s="87">
        <f t="shared" si="35"/>
        <v>0</v>
      </c>
      <c r="F120" s="96">
        <f t="shared" si="35"/>
        <v>0</v>
      </c>
      <c r="G120" s="87">
        <f t="shared" si="35"/>
        <v>0</v>
      </c>
      <c r="H120" s="86">
        <f t="shared" si="35"/>
        <v>0</v>
      </c>
      <c r="I120" s="87">
        <f t="shared" si="35"/>
        <v>0</v>
      </c>
      <c r="J120" s="96">
        <f t="shared" si="35"/>
        <v>0</v>
      </c>
      <c r="K120" s="87">
        <f t="shared" si="35"/>
        <v>0</v>
      </c>
      <c r="L120" s="96">
        <f t="shared" si="35"/>
        <v>0</v>
      </c>
      <c r="M120" s="87">
        <f t="shared" si="35"/>
        <v>0</v>
      </c>
      <c r="N120" s="96">
        <f t="shared" si="16"/>
        <v>0</v>
      </c>
      <c r="O120" s="87">
        <f t="shared" si="16"/>
        <v>0</v>
      </c>
      <c r="P120" s="25"/>
    </row>
    <row r="121" spans="1:16" s="9" customFormat="1" ht="25.5">
      <c r="A121" s="103">
        <f t="shared" si="26"/>
        <v>90</v>
      </c>
      <c r="B121" s="104">
        <v>821000</v>
      </c>
      <c r="C121" s="105" t="s">
        <v>150</v>
      </c>
      <c r="D121" s="96">
        <f aca="true" t="shared" si="36" ref="D121:M121">D122</f>
        <v>0</v>
      </c>
      <c r="E121" s="87">
        <f t="shared" si="36"/>
        <v>0</v>
      </c>
      <c r="F121" s="96">
        <f t="shared" si="36"/>
        <v>0</v>
      </c>
      <c r="G121" s="87">
        <f t="shared" si="36"/>
        <v>0</v>
      </c>
      <c r="H121" s="86">
        <f t="shared" si="36"/>
        <v>0</v>
      </c>
      <c r="I121" s="87">
        <f t="shared" si="36"/>
        <v>0</v>
      </c>
      <c r="J121" s="96">
        <f t="shared" si="36"/>
        <v>0</v>
      </c>
      <c r="K121" s="87">
        <f t="shared" si="36"/>
        <v>0</v>
      </c>
      <c r="L121" s="96">
        <f t="shared" si="36"/>
        <v>0</v>
      </c>
      <c r="M121" s="87">
        <f t="shared" si="36"/>
        <v>0</v>
      </c>
      <c r="N121" s="96">
        <f t="shared" si="16"/>
        <v>0</v>
      </c>
      <c r="O121" s="87">
        <f t="shared" si="16"/>
        <v>0</v>
      </c>
      <c r="P121" s="25"/>
    </row>
    <row r="122" spans="1:16" s="9" customFormat="1" ht="25.5">
      <c r="A122" s="106">
        <f t="shared" si="26"/>
        <v>91</v>
      </c>
      <c r="B122" s="107">
        <v>821100</v>
      </c>
      <c r="C122" s="108" t="s">
        <v>219</v>
      </c>
      <c r="D122" s="179"/>
      <c r="E122" s="178"/>
      <c r="F122" s="179"/>
      <c r="G122" s="178"/>
      <c r="H122" s="177"/>
      <c r="I122" s="176"/>
      <c r="J122" s="179"/>
      <c r="K122" s="178"/>
      <c r="L122" s="179"/>
      <c r="M122" s="178"/>
      <c r="N122" s="140">
        <f t="shared" si="16"/>
        <v>0</v>
      </c>
      <c r="O122" s="125">
        <f t="shared" si="16"/>
        <v>0</v>
      </c>
      <c r="P122" s="25"/>
    </row>
    <row r="123" spans="1:16" s="9" customFormat="1" ht="25.5">
      <c r="A123" s="103">
        <f t="shared" si="26"/>
        <v>92</v>
      </c>
      <c r="B123" s="104">
        <v>822000</v>
      </c>
      <c r="C123" s="105" t="s">
        <v>151</v>
      </c>
      <c r="D123" s="119">
        <f aca="true" t="shared" si="37" ref="D123:M123">D124</f>
        <v>0</v>
      </c>
      <c r="E123" s="120">
        <f t="shared" si="37"/>
        <v>0</v>
      </c>
      <c r="F123" s="119">
        <f t="shared" si="37"/>
        <v>0</v>
      </c>
      <c r="G123" s="120">
        <f t="shared" si="37"/>
        <v>0</v>
      </c>
      <c r="H123" s="121">
        <f t="shared" si="37"/>
        <v>0</v>
      </c>
      <c r="I123" s="120">
        <f t="shared" si="37"/>
        <v>0</v>
      </c>
      <c r="J123" s="119">
        <f t="shared" si="37"/>
        <v>0</v>
      </c>
      <c r="K123" s="120">
        <f t="shared" si="37"/>
        <v>0</v>
      </c>
      <c r="L123" s="119">
        <f t="shared" si="37"/>
        <v>0</v>
      </c>
      <c r="M123" s="120">
        <f t="shared" si="37"/>
        <v>0</v>
      </c>
      <c r="N123" s="119">
        <f t="shared" si="16"/>
        <v>0</v>
      </c>
      <c r="O123" s="120">
        <f t="shared" si="16"/>
        <v>0</v>
      </c>
      <c r="P123" s="25"/>
    </row>
    <row r="124" spans="1:16" s="9" customFormat="1" ht="25.5">
      <c r="A124" s="106">
        <f t="shared" si="26"/>
        <v>93</v>
      </c>
      <c r="B124" s="107">
        <v>822100</v>
      </c>
      <c r="C124" s="108" t="s">
        <v>220</v>
      </c>
      <c r="D124" s="179"/>
      <c r="E124" s="178"/>
      <c r="F124" s="179"/>
      <c r="G124" s="178"/>
      <c r="H124" s="177"/>
      <c r="I124" s="176"/>
      <c r="J124" s="179"/>
      <c r="K124" s="178"/>
      <c r="L124" s="179"/>
      <c r="M124" s="178"/>
      <c r="N124" s="140">
        <f t="shared" si="16"/>
        <v>0</v>
      </c>
      <c r="O124" s="125">
        <f t="shared" si="16"/>
        <v>0</v>
      </c>
      <c r="P124" s="25"/>
    </row>
    <row r="125" spans="1:16" s="9" customFormat="1" ht="25.5">
      <c r="A125" s="103">
        <f t="shared" si="26"/>
        <v>94</v>
      </c>
      <c r="B125" s="104">
        <v>823000</v>
      </c>
      <c r="C125" s="105" t="s">
        <v>153</v>
      </c>
      <c r="D125" s="96">
        <f aca="true" t="shared" si="38" ref="D125:M125">D126</f>
        <v>0</v>
      </c>
      <c r="E125" s="87">
        <f t="shared" si="38"/>
        <v>0</v>
      </c>
      <c r="F125" s="96">
        <f t="shared" si="38"/>
        <v>0</v>
      </c>
      <c r="G125" s="87">
        <f t="shared" si="38"/>
        <v>0</v>
      </c>
      <c r="H125" s="86">
        <f t="shared" si="38"/>
        <v>0</v>
      </c>
      <c r="I125" s="87">
        <f t="shared" si="38"/>
        <v>0</v>
      </c>
      <c r="J125" s="96">
        <f t="shared" si="38"/>
        <v>0</v>
      </c>
      <c r="K125" s="87">
        <f t="shared" si="38"/>
        <v>0</v>
      </c>
      <c r="L125" s="96">
        <f t="shared" si="38"/>
        <v>0</v>
      </c>
      <c r="M125" s="87">
        <f t="shared" si="38"/>
        <v>0</v>
      </c>
      <c r="N125" s="96">
        <f t="shared" si="16"/>
        <v>0</v>
      </c>
      <c r="O125" s="87">
        <f t="shared" si="16"/>
        <v>0</v>
      </c>
      <c r="P125" s="25"/>
    </row>
    <row r="126" spans="1:16" s="9" customFormat="1" ht="25.5">
      <c r="A126" s="106">
        <f t="shared" si="26"/>
        <v>95</v>
      </c>
      <c r="B126" s="107">
        <v>823100</v>
      </c>
      <c r="C126" s="108" t="s">
        <v>221</v>
      </c>
      <c r="D126" s="179"/>
      <c r="E126" s="178"/>
      <c r="F126" s="179"/>
      <c r="G126" s="178"/>
      <c r="H126" s="177"/>
      <c r="I126" s="176"/>
      <c r="J126" s="179"/>
      <c r="K126" s="178"/>
      <c r="L126" s="179"/>
      <c r="M126" s="178"/>
      <c r="N126" s="140">
        <f t="shared" si="16"/>
        <v>0</v>
      </c>
      <c r="O126" s="125">
        <f t="shared" si="16"/>
        <v>0</v>
      </c>
      <c r="P126" s="25"/>
    </row>
    <row r="127" spans="1:16" s="9" customFormat="1" ht="25.5">
      <c r="A127" s="103">
        <f t="shared" si="26"/>
        <v>96</v>
      </c>
      <c r="B127" s="104">
        <v>830000</v>
      </c>
      <c r="C127" s="105" t="s">
        <v>152</v>
      </c>
      <c r="D127" s="96">
        <f aca="true" t="shared" si="39" ref="D127:M128">D128</f>
        <v>0</v>
      </c>
      <c r="E127" s="87">
        <f t="shared" si="39"/>
        <v>0</v>
      </c>
      <c r="F127" s="96">
        <f t="shared" si="39"/>
        <v>0</v>
      </c>
      <c r="G127" s="87">
        <f t="shared" si="39"/>
        <v>0</v>
      </c>
      <c r="H127" s="86">
        <f t="shared" si="39"/>
        <v>0</v>
      </c>
      <c r="I127" s="87">
        <f t="shared" si="39"/>
        <v>0</v>
      </c>
      <c r="J127" s="96">
        <f t="shared" si="39"/>
        <v>0</v>
      </c>
      <c r="K127" s="87">
        <f t="shared" si="39"/>
        <v>0</v>
      </c>
      <c r="L127" s="96">
        <f t="shared" si="39"/>
        <v>0</v>
      </c>
      <c r="M127" s="87">
        <f t="shared" si="39"/>
        <v>0</v>
      </c>
      <c r="N127" s="96">
        <f t="shared" si="16"/>
        <v>0</v>
      </c>
      <c r="O127" s="87">
        <f t="shared" si="16"/>
        <v>0</v>
      </c>
      <c r="P127" s="25"/>
    </row>
    <row r="128" spans="1:16" s="9" customFormat="1" ht="25.5">
      <c r="A128" s="103">
        <f t="shared" si="26"/>
        <v>97</v>
      </c>
      <c r="B128" s="104">
        <v>831000</v>
      </c>
      <c r="C128" s="105" t="s">
        <v>154</v>
      </c>
      <c r="D128" s="96">
        <f t="shared" si="39"/>
        <v>0</v>
      </c>
      <c r="E128" s="87">
        <f t="shared" si="39"/>
        <v>0</v>
      </c>
      <c r="F128" s="96">
        <f t="shared" si="39"/>
        <v>0</v>
      </c>
      <c r="G128" s="87">
        <f t="shared" si="39"/>
        <v>0</v>
      </c>
      <c r="H128" s="86">
        <f t="shared" si="39"/>
        <v>0</v>
      </c>
      <c r="I128" s="87">
        <f t="shared" si="39"/>
        <v>0</v>
      </c>
      <c r="J128" s="96">
        <f t="shared" si="39"/>
        <v>0</v>
      </c>
      <c r="K128" s="87">
        <f t="shared" si="39"/>
        <v>0</v>
      </c>
      <c r="L128" s="96">
        <f t="shared" si="39"/>
        <v>0</v>
      </c>
      <c r="M128" s="87">
        <f t="shared" si="39"/>
        <v>0</v>
      </c>
      <c r="N128" s="96">
        <f t="shared" si="16"/>
        <v>0</v>
      </c>
      <c r="O128" s="87">
        <f t="shared" si="16"/>
        <v>0</v>
      </c>
      <c r="P128" s="25"/>
    </row>
    <row r="129" spans="1:16" s="9" customFormat="1" ht="25.5">
      <c r="A129" s="106">
        <f t="shared" si="26"/>
        <v>98</v>
      </c>
      <c r="B129" s="107">
        <v>831100</v>
      </c>
      <c r="C129" s="108" t="s">
        <v>228</v>
      </c>
      <c r="D129" s="179"/>
      <c r="E129" s="178"/>
      <c r="F129" s="179"/>
      <c r="G129" s="178"/>
      <c r="H129" s="177"/>
      <c r="I129" s="176"/>
      <c r="J129" s="179"/>
      <c r="K129" s="178"/>
      <c r="L129" s="179"/>
      <c r="M129" s="178"/>
      <c r="N129" s="140">
        <f t="shared" si="16"/>
        <v>0</v>
      </c>
      <c r="O129" s="125">
        <f t="shared" si="16"/>
        <v>0</v>
      </c>
      <c r="P129" s="25"/>
    </row>
    <row r="130" spans="1:16" s="9" customFormat="1" ht="38.25">
      <c r="A130" s="103">
        <f t="shared" si="26"/>
        <v>99</v>
      </c>
      <c r="B130" s="104">
        <v>840000</v>
      </c>
      <c r="C130" s="105" t="s">
        <v>155</v>
      </c>
      <c r="D130" s="96">
        <f aca="true" t="shared" si="40" ref="D130:M130">D131+D133+D135</f>
        <v>0</v>
      </c>
      <c r="E130" s="87">
        <f t="shared" si="40"/>
        <v>0</v>
      </c>
      <c r="F130" s="96">
        <f t="shared" si="40"/>
        <v>0</v>
      </c>
      <c r="G130" s="87">
        <f t="shared" si="40"/>
        <v>0</v>
      </c>
      <c r="H130" s="86">
        <f t="shared" si="40"/>
        <v>0</v>
      </c>
      <c r="I130" s="87">
        <f t="shared" si="40"/>
        <v>0</v>
      </c>
      <c r="J130" s="96">
        <f t="shared" si="40"/>
        <v>0</v>
      </c>
      <c r="K130" s="87">
        <f t="shared" si="40"/>
        <v>0</v>
      </c>
      <c r="L130" s="96">
        <f t="shared" si="40"/>
        <v>0</v>
      </c>
      <c r="M130" s="87">
        <f t="shared" si="40"/>
        <v>0</v>
      </c>
      <c r="N130" s="96">
        <f t="shared" si="16"/>
        <v>0</v>
      </c>
      <c r="O130" s="87">
        <f t="shared" si="16"/>
        <v>0</v>
      </c>
      <c r="P130" s="25"/>
    </row>
    <row r="131" spans="1:16" s="9" customFormat="1" ht="25.5">
      <c r="A131" s="103">
        <f t="shared" si="26"/>
        <v>100</v>
      </c>
      <c r="B131" s="104">
        <v>841000</v>
      </c>
      <c r="C131" s="105" t="s">
        <v>156</v>
      </c>
      <c r="D131" s="96">
        <f aca="true" t="shared" si="41" ref="D131:M131">D132</f>
        <v>0</v>
      </c>
      <c r="E131" s="87">
        <f t="shared" si="41"/>
        <v>0</v>
      </c>
      <c r="F131" s="96">
        <f t="shared" si="41"/>
        <v>0</v>
      </c>
      <c r="G131" s="87">
        <f t="shared" si="41"/>
        <v>0</v>
      </c>
      <c r="H131" s="86">
        <f t="shared" si="41"/>
        <v>0</v>
      </c>
      <c r="I131" s="87">
        <f t="shared" si="41"/>
        <v>0</v>
      </c>
      <c r="J131" s="96">
        <f t="shared" si="41"/>
        <v>0</v>
      </c>
      <c r="K131" s="87">
        <f t="shared" si="41"/>
        <v>0</v>
      </c>
      <c r="L131" s="96">
        <f t="shared" si="41"/>
        <v>0</v>
      </c>
      <c r="M131" s="87">
        <f t="shared" si="41"/>
        <v>0</v>
      </c>
      <c r="N131" s="96">
        <f t="shared" si="16"/>
        <v>0</v>
      </c>
      <c r="O131" s="87">
        <f t="shared" si="16"/>
        <v>0</v>
      </c>
      <c r="P131" s="25"/>
    </row>
    <row r="132" spans="1:16" s="9" customFormat="1" ht="25.5">
      <c r="A132" s="106">
        <f t="shared" si="26"/>
        <v>101</v>
      </c>
      <c r="B132" s="107">
        <v>841100</v>
      </c>
      <c r="C132" s="108" t="s">
        <v>229</v>
      </c>
      <c r="D132" s="179"/>
      <c r="E132" s="178"/>
      <c r="F132" s="179"/>
      <c r="G132" s="178"/>
      <c r="H132" s="177"/>
      <c r="I132" s="176"/>
      <c r="J132" s="179"/>
      <c r="K132" s="178"/>
      <c r="L132" s="179"/>
      <c r="M132" s="178"/>
      <c r="N132" s="140">
        <f t="shared" si="16"/>
        <v>0</v>
      </c>
      <c r="O132" s="125">
        <f t="shared" si="16"/>
        <v>0</v>
      </c>
      <c r="P132" s="25"/>
    </row>
    <row r="133" spans="1:16" s="9" customFormat="1" ht="25.5">
      <c r="A133" s="103">
        <f t="shared" si="26"/>
        <v>102</v>
      </c>
      <c r="B133" s="104">
        <v>842000</v>
      </c>
      <c r="C133" s="105" t="s">
        <v>157</v>
      </c>
      <c r="D133" s="96">
        <f aca="true" t="shared" si="42" ref="D133:M133">D134</f>
        <v>0</v>
      </c>
      <c r="E133" s="87">
        <f t="shared" si="42"/>
        <v>0</v>
      </c>
      <c r="F133" s="96">
        <f t="shared" si="42"/>
        <v>0</v>
      </c>
      <c r="G133" s="87">
        <f t="shared" si="42"/>
        <v>0</v>
      </c>
      <c r="H133" s="86">
        <f t="shared" si="42"/>
        <v>0</v>
      </c>
      <c r="I133" s="87">
        <f t="shared" si="42"/>
        <v>0</v>
      </c>
      <c r="J133" s="96">
        <f t="shared" si="42"/>
        <v>0</v>
      </c>
      <c r="K133" s="87">
        <f t="shared" si="42"/>
        <v>0</v>
      </c>
      <c r="L133" s="96">
        <f t="shared" si="42"/>
        <v>0</v>
      </c>
      <c r="M133" s="87">
        <f t="shared" si="42"/>
        <v>0</v>
      </c>
      <c r="N133" s="96">
        <f t="shared" si="16"/>
        <v>0</v>
      </c>
      <c r="O133" s="87">
        <f t="shared" si="16"/>
        <v>0</v>
      </c>
      <c r="P133" s="25"/>
    </row>
    <row r="134" spans="1:16" s="9" customFormat="1" ht="25.5">
      <c r="A134" s="106">
        <f t="shared" si="26"/>
        <v>103</v>
      </c>
      <c r="B134" s="107">
        <v>842100</v>
      </c>
      <c r="C134" s="108" t="s">
        <v>230</v>
      </c>
      <c r="D134" s="179"/>
      <c r="E134" s="178"/>
      <c r="F134" s="179"/>
      <c r="G134" s="178"/>
      <c r="H134" s="177"/>
      <c r="I134" s="176"/>
      <c r="J134" s="179"/>
      <c r="K134" s="178"/>
      <c r="L134" s="179"/>
      <c r="M134" s="178"/>
      <c r="N134" s="140">
        <f t="shared" si="16"/>
        <v>0</v>
      </c>
      <c r="O134" s="125">
        <f t="shared" si="16"/>
        <v>0</v>
      </c>
      <c r="P134" s="25"/>
    </row>
    <row r="135" spans="1:16" s="9" customFormat="1" ht="25.5">
      <c r="A135" s="103">
        <f t="shared" si="26"/>
        <v>104</v>
      </c>
      <c r="B135" s="104">
        <v>843000</v>
      </c>
      <c r="C135" s="105" t="s">
        <v>158</v>
      </c>
      <c r="D135" s="96">
        <f aca="true" t="shared" si="43" ref="D135:M135">D136</f>
        <v>0</v>
      </c>
      <c r="E135" s="87">
        <f t="shared" si="43"/>
        <v>0</v>
      </c>
      <c r="F135" s="96">
        <f t="shared" si="43"/>
        <v>0</v>
      </c>
      <c r="G135" s="87">
        <f t="shared" si="43"/>
        <v>0</v>
      </c>
      <c r="H135" s="86">
        <f t="shared" si="43"/>
        <v>0</v>
      </c>
      <c r="I135" s="87">
        <f t="shared" si="43"/>
        <v>0</v>
      </c>
      <c r="J135" s="96">
        <f t="shared" si="43"/>
        <v>0</v>
      </c>
      <c r="K135" s="87">
        <f t="shared" si="43"/>
        <v>0</v>
      </c>
      <c r="L135" s="96">
        <f t="shared" si="43"/>
        <v>0</v>
      </c>
      <c r="M135" s="87">
        <f t="shared" si="43"/>
        <v>0</v>
      </c>
      <c r="N135" s="96">
        <f t="shared" si="16"/>
        <v>0</v>
      </c>
      <c r="O135" s="87">
        <f t="shared" si="16"/>
        <v>0</v>
      </c>
      <c r="P135" s="25"/>
    </row>
    <row r="136" spans="1:16" s="9" customFormat="1" ht="25.5">
      <c r="A136" s="106">
        <f t="shared" si="26"/>
        <v>105</v>
      </c>
      <c r="B136" s="107">
        <v>843100</v>
      </c>
      <c r="C136" s="108" t="s">
        <v>231</v>
      </c>
      <c r="D136" s="179"/>
      <c r="E136" s="178"/>
      <c r="F136" s="179"/>
      <c r="G136" s="178"/>
      <c r="H136" s="177"/>
      <c r="I136" s="176"/>
      <c r="J136" s="179"/>
      <c r="K136" s="178"/>
      <c r="L136" s="179"/>
      <c r="M136" s="178"/>
      <c r="N136" s="140">
        <f aca="true" t="shared" si="44" ref="N136:O196">SUM(H136,J136,L136)</f>
        <v>0</v>
      </c>
      <c r="O136" s="125">
        <f t="shared" si="44"/>
        <v>0</v>
      </c>
      <c r="P136" s="25"/>
    </row>
    <row r="137" spans="1:16" s="9" customFormat="1" ht="38.25">
      <c r="A137" s="114">
        <f t="shared" si="26"/>
        <v>106</v>
      </c>
      <c r="B137" s="115">
        <v>900000</v>
      </c>
      <c r="C137" s="116" t="s">
        <v>159</v>
      </c>
      <c r="D137" s="117">
        <f>D138+D157</f>
        <v>0</v>
      </c>
      <c r="E137" s="118">
        <f aca="true" t="shared" si="45" ref="E137:M137">E138+E157</f>
        <v>0</v>
      </c>
      <c r="F137" s="117">
        <f t="shared" si="45"/>
        <v>0</v>
      </c>
      <c r="G137" s="118">
        <f t="shared" si="45"/>
        <v>0</v>
      </c>
      <c r="H137" s="81">
        <f t="shared" si="45"/>
        <v>0</v>
      </c>
      <c r="I137" s="118">
        <f t="shared" si="45"/>
        <v>0</v>
      </c>
      <c r="J137" s="117">
        <f t="shared" si="45"/>
        <v>0</v>
      </c>
      <c r="K137" s="118">
        <f t="shared" si="45"/>
        <v>0</v>
      </c>
      <c r="L137" s="117">
        <f t="shared" si="45"/>
        <v>0</v>
      </c>
      <c r="M137" s="118">
        <f t="shared" si="45"/>
        <v>0</v>
      </c>
      <c r="N137" s="117">
        <f t="shared" si="44"/>
        <v>0</v>
      </c>
      <c r="O137" s="118">
        <f t="shared" si="44"/>
        <v>0</v>
      </c>
      <c r="P137" s="25"/>
    </row>
    <row r="138" spans="1:16" s="9" customFormat="1" ht="25.5">
      <c r="A138" s="103">
        <f t="shared" si="26"/>
        <v>107</v>
      </c>
      <c r="B138" s="104">
        <v>910000</v>
      </c>
      <c r="C138" s="105" t="s">
        <v>160</v>
      </c>
      <c r="D138" s="96">
        <f>D139+D149</f>
        <v>0</v>
      </c>
      <c r="E138" s="87">
        <f aca="true" t="shared" si="46" ref="E138:M138">E139+E149</f>
        <v>0</v>
      </c>
      <c r="F138" s="96">
        <f t="shared" si="46"/>
        <v>0</v>
      </c>
      <c r="G138" s="87">
        <f t="shared" si="46"/>
        <v>0</v>
      </c>
      <c r="H138" s="86">
        <f t="shared" si="46"/>
        <v>0</v>
      </c>
      <c r="I138" s="87">
        <f t="shared" si="46"/>
        <v>0</v>
      </c>
      <c r="J138" s="96">
        <f t="shared" si="46"/>
        <v>0</v>
      </c>
      <c r="K138" s="87">
        <f t="shared" si="46"/>
        <v>0</v>
      </c>
      <c r="L138" s="96">
        <f t="shared" si="46"/>
        <v>0</v>
      </c>
      <c r="M138" s="87">
        <f t="shared" si="46"/>
        <v>0</v>
      </c>
      <c r="N138" s="96">
        <f t="shared" si="44"/>
        <v>0</v>
      </c>
      <c r="O138" s="87">
        <f t="shared" si="44"/>
        <v>0</v>
      </c>
      <c r="P138" s="25"/>
    </row>
    <row r="139" spans="1:16" s="9" customFormat="1" ht="38.25">
      <c r="A139" s="103">
        <f t="shared" si="26"/>
        <v>108</v>
      </c>
      <c r="B139" s="104">
        <v>911000</v>
      </c>
      <c r="C139" s="105" t="s">
        <v>161</v>
      </c>
      <c r="D139" s="96">
        <f aca="true" t="shared" si="47" ref="D139:M139">SUM(D140:D148)</f>
        <v>0</v>
      </c>
      <c r="E139" s="87">
        <f t="shared" si="47"/>
        <v>0</v>
      </c>
      <c r="F139" s="96">
        <f t="shared" si="47"/>
        <v>0</v>
      </c>
      <c r="G139" s="87">
        <f t="shared" si="47"/>
        <v>0</v>
      </c>
      <c r="H139" s="86">
        <f t="shared" si="47"/>
        <v>0</v>
      </c>
      <c r="I139" s="87">
        <f t="shared" si="47"/>
        <v>0</v>
      </c>
      <c r="J139" s="96">
        <f t="shared" si="47"/>
        <v>0</v>
      </c>
      <c r="K139" s="87">
        <f t="shared" si="47"/>
        <v>0</v>
      </c>
      <c r="L139" s="96">
        <f t="shared" si="47"/>
        <v>0</v>
      </c>
      <c r="M139" s="87">
        <f t="shared" si="47"/>
        <v>0</v>
      </c>
      <c r="N139" s="96">
        <f t="shared" si="44"/>
        <v>0</v>
      </c>
      <c r="O139" s="87">
        <f t="shared" si="44"/>
        <v>0</v>
      </c>
      <c r="P139" s="25"/>
    </row>
    <row r="140" spans="1:16" s="9" customFormat="1" ht="38.25">
      <c r="A140" s="106">
        <f t="shared" si="26"/>
        <v>109</v>
      </c>
      <c r="B140" s="107">
        <v>911100</v>
      </c>
      <c r="C140" s="108" t="s">
        <v>232</v>
      </c>
      <c r="D140" s="179"/>
      <c r="E140" s="178"/>
      <c r="F140" s="179"/>
      <c r="G140" s="178"/>
      <c r="H140" s="177"/>
      <c r="I140" s="176"/>
      <c r="J140" s="179"/>
      <c r="K140" s="178"/>
      <c r="L140" s="179"/>
      <c r="M140" s="178"/>
      <c r="N140" s="140">
        <f t="shared" si="44"/>
        <v>0</v>
      </c>
      <c r="O140" s="125">
        <f t="shared" si="44"/>
        <v>0</v>
      </c>
      <c r="P140" s="25"/>
    </row>
    <row r="141" spans="1:16" s="9" customFormat="1" ht="25.5">
      <c r="A141" s="106">
        <f t="shared" si="26"/>
        <v>110</v>
      </c>
      <c r="B141" s="107">
        <v>911200</v>
      </c>
      <c r="C141" s="108" t="s">
        <v>233</v>
      </c>
      <c r="D141" s="179"/>
      <c r="E141" s="178"/>
      <c r="F141" s="179"/>
      <c r="G141" s="178"/>
      <c r="H141" s="177"/>
      <c r="I141" s="176"/>
      <c r="J141" s="179"/>
      <c r="K141" s="178"/>
      <c r="L141" s="179"/>
      <c r="M141" s="178"/>
      <c r="N141" s="140">
        <f t="shared" si="44"/>
        <v>0</v>
      </c>
      <c r="O141" s="125">
        <f t="shared" si="44"/>
        <v>0</v>
      </c>
      <c r="P141" s="25"/>
    </row>
    <row r="142" spans="1:16" s="9" customFormat="1" ht="38.25">
      <c r="A142" s="106">
        <f t="shared" si="26"/>
        <v>111</v>
      </c>
      <c r="B142" s="107">
        <v>911300</v>
      </c>
      <c r="C142" s="108" t="s">
        <v>223</v>
      </c>
      <c r="D142" s="179"/>
      <c r="E142" s="178"/>
      <c r="F142" s="179"/>
      <c r="G142" s="178"/>
      <c r="H142" s="177"/>
      <c r="I142" s="176"/>
      <c r="J142" s="179"/>
      <c r="K142" s="178"/>
      <c r="L142" s="179"/>
      <c r="M142" s="178"/>
      <c r="N142" s="140">
        <f t="shared" si="44"/>
        <v>0</v>
      </c>
      <c r="O142" s="125">
        <f t="shared" si="44"/>
        <v>0</v>
      </c>
      <c r="P142" s="25"/>
    </row>
    <row r="143" spans="1:16" s="9" customFormat="1" ht="25.5">
      <c r="A143" s="106">
        <f t="shared" si="26"/>
        <v>112</v>
      </c>
      <c r="B143" s="107">
        <v>911400</v>
      </c>
      <c r="C143" s="108" t="s">
        <v>224</v>
      </c>
      <c r="D143" s="179"/>
      <c r="E143" s="178"/>
      <c r="F143" s="179"/>
      <c r="G143" s="178"/>
      <c r="H143" s="177"/>
      <c r="I143" s="176"/>
      <c r="J143" s="179"/>
      <c r="K143" s="178"/>
      <c r="L143" s="179"/>
      <c r="M143" s="178"/>
      <c r="N143" s="140">
        <f t="shared" si="44"/>
        <v>0</v>
      </c>
      <c r="O143" s="125">
        <f t="shared" si="44"/>
        <v>0</v>
      </c>
      <c r="P143" s="25"/>
    </row>
    <row r="144" spans="1:16" s="9" customFormat="1" ht="38.25">
      <c r="A144" s="106">
        <f t="shared" si="26"/>
        <v>113</v>
      </c>
      <c r="B144" s="107">
        <v>911500</v>
      </c>
      <c r="C144" s="108" t="s">
        <v>285</v>
      </c>
      <c r="D144" s="179"/>
      <c r="E144" s="178"/>
      <c r="F144" s="179"/>
      <c r="G144" s="178"/>
      <c r="H144" s="177"/>
      <c r="I144" s="176"/>
      <c r="J144" s="179"/>
      <c r="K144" s="178"/>
      <c r="L144" s="179"/>
      <c r="M144" s="178"/>
      <c r="N144" s="140">
        <f t="shared" si="44"/>
        <v>0</v>
      </c>
      <c r="O144" s="125">
        <f t="shared" si="44"/>
        <v>0</v>
      </c>
      <c r="P144" s="25"/>
    </row>
    <row r="145" spans="1:16" s="9" customFormat="1" ht="25.5">
      <c r="A145" s="106">
        <f t="shared" si="26"/>
        <v>114</v>
      </c>
      <c r="B145" s="107">
        <v>911600</v>
      </c>
      <c r="C145" s="108" t="s">
        <v>225</v>
      </c>
      <c r="D145" s="179"/>
      <c r="E145" s="178"/>
      <c r="F145" s="179"/>
      <c r="G145" s="178"/>
      <c r="H145" s="177"/>
      <c r="I145" s="176"/>
      <c r="J145" s="179"/>
      <c r="K145" s="178"/>
      <c r="L145" s="179"/>
      <c r="M145" s="178"/>
      <c r="N145" s="140">
        <f t="shared" si="44"/>
        <v>0</v>
      </c>
      <c r="O145" s="125">
        <f t="shared" si="44"/>
        <v>0</v>
      </c>
      <c r="P145" s="25"/>
    </row>
    <row r="146" spans="1:16" s="9" customFormat="1" ht="25.5">
      <c r="A146" s="106">
        <f t="shared" si="26"/>
        <v>115</v>
      </c>
      <c r="B146" s="107">
        <v>911700</v>
      </c>
      <c r="C146" s="108" t="s">
        <v>226</v>
      </c>
      <c r="D146" s="179"/>
      <c r="E146" s="178"/>
      <c r="F146" s="179"/>
      <c r="G146" s="178"/>
      <c r="H146" s="177"/>
      <c r="I146" s="176"/>
      <c r="J146" s="179"/>
      <c r="K146" s="178"/>
      <c r="L146" s="179"/>
      <c r="M146" s="178"/>
      <c r="N146" s="140">
        <f t="shared" si="44"/>
        <v>0</v>
      </c>
      <c r="O146" s="125">
        <f t="shared" si="44"/>
        <v>0</v>
      </c>
      <c r="P146" s="25"/>
    </row>
    <row r="147" spans="1:16" s="9" customFormat="1" ht="25.5">
      <c r="A147" s="106">
        <f t="shared" si="26"/>
        <v>116</v>
      </c>
      <c r="B147" s="107">
        <v>911800</v>
      </c>
      <c r="C147" s="108" t="s">
        <v>227</v>
      </c>
      <c r="D147" s="179"/>
      <c r="E147" s="178"/>
      <c r="F147" s="179"/>
      <c r="G147" s="178"/>
      <c r="H147" s="177"/>
      <c r="I147" s="176"/>
      <c r="J147" s="179"/>
      <c r="K147" s="178"/>
      <c r="L147" s="179"/>
      <c r="M147" s="178"/>
      <c r="N147" s="140">
        <f t="shared" si="44"/>
        <v>0</v>
      </c>
      <c r="O147" s="125">
        <f t="shared" si="44"/>
        <v>0</v>
      </c>
      <c r="P147" s="25"/>
    </row>
    <row r="148" spans="1:16" s="9" customFormat="1" ht="12.75">
      <c r="A148" s="106">
        <f t="shared" si="26"/>
        <v>117</v>
      </c>
      <c r="B148" s="107">
        <v>911900</v>
      </c>
      <c r="C148" s="108" t="s">
        <v>488</v>
      </c>
      <c r="D148" s="179"/>
      <c r="E148" s="178"/>
      <c r="F148" s="179"/>
      <c r="G148" s="178"/>
      <c r="H148" s="177"/>
      <c r="I148" s="176"/>
      <c r="J148" s="179"/>
      <c r="K148" s="178"/>
      <c r="L148" s="179"/>
      <c r="M148" s="178"/>
      <c r="N148" s="140">
        <f t="shared" si="44"/>
        <v>0</v>
      </c>
      <c r="O148" s="125">
        <f t="shared" si="44"/>
        <v>0</v>
      </c>
      <c r="P148" s="25"/>
    </row>
    <row r="149" spans="1:16" s="9" customFormat="1" ht="38.25">
      <c r="A149" s="103">
        <f t="shared" si="26"/>
        <v>118</v>
      </c>
      <c r="B149" s="104">
        <v>912000</v>
      </c>
      <c r="C149" s="105" t="s">
        <v>162</v>
      </c>
      <c r="D149" s="96">
        <f aca="true" t="shared" si="48" ref="D149:M149">SUM(D150:D156)</f>
        <v>0</v>
      </c>
      <c r="E149" s="87">
        <f t="shared" si="48"/>
        <v>0</v>
      </c>
      <c r="F149" s="96">
        <f t="shared" si="48"/>
        <v>0</v>
      </c>
      <c r="G149" s="87">
        <f t="shared" si="48"/>
        <v>0</v>
      </c>
      <c r="H149" s="86">
        <f t="shared" si="48"/>
        <v>0</v>
      </c>
      <c r="I149" s="87">
        <f t="shared" si="48"/>
        <v>0</v>
      </c>
      <c r="J149" s="96">
        <f t="shared" si="48"/>
        <v>0</v>
      </c>
      <c r="K149" s="87">
        <f t="shared" si="48"/>
        <v>0</v>
      </c>
      <c r="L149" s="96">
        <f t="shared" si="48"/>
        <v>0</v>
      </c>
      <c r="M149" s="87">
        <f t="shared" si="48"/>
        <v>0</v>
      </c>
      <c r="N149" s="96">
        <f t="shared" si="44"/>
        <v>0</v>
      </c>
      <c r="O149" s="87">
        <f t="shared" si="44"/>
        <v>0</v>
      </c>
      <c r="P149" s="25"/>
    </row>
    <row r="150" spans="1:16" s="9" customFormat="1" ht="51">
      <c r="A150" s="106">
        <f t="shared" si="26"/>
        <v>119</v>
      </c>
      <c r="B150" s="107">
        <v>912100</v>
      </c>
      <c r="C150" s="108" t="s">
        <v>273</v>
      </c>
      <c r="D150" s="179"/>
      <c r="E150" s="178"/>
      <c r="F150" s="179"/>
      <c r="G150" s="178"/>
      <c r="H150" s="177"/>
      <c r="I150" s="176"/>
      <c r="J150" s="179"/>
      <c r="K150" s="178"/>
      <c r="L150" s="179"/>
      <c r="M150" s="178"/>
      <c r="N150" s="140">
        <f t="shared" si="44"/>
        <v>0</v>
      </c>
      <c r="O150" s="125">
        <f t="shared" si="44"/>
        <v>0</v>
      </c>
      <c r="P150" s="25"/>
    </row>
    <row r="151" spans="1:16" s="9" customFormat="1" ht="25.5">
      <c r="A151" s="106">
        <f t="shared" si="26"/>
        <v>120</v>
      </c>
      <c r="B151" s="107">
        <v>912200</v>
      </c>
      <c r="C151" s="108" t="s">
        <v>274</v>
      </c>
      <c r="D151" s="179"/>
      <c r="E151" s="178"/>
      <c r="F151" s="179"/>
      <c r="G151" s="178"/>
      <c r="H151" s="177"/>
      <c r="I151" s="176"/>
      <c r="J151" s="179"/>
      <c r="K151" s="178"/>
      <c r="L151" s="179"/>
      <c r="M151" s="178"/>
      <c r="N151" s="140">
        <f t="shared" si="44"/>
        <v>0</v>
      </c>
      <c r="O151" s="125">
        <f t="shared" si="44"/>
        <v>0</v>
      </c>
      <c r="P151" s="25"/>
    </row>
    <row r="152" spans="1:16" s="9" customFormat="1" ht="38.25">
      <c r="A152" s="106">
        <f t="shared" si="26"/>
        <v>121</v>
      </c>
      <c r="B152" s="107">
        <v>912300</v>
      </c>
      <c r="C152" s="108" t="s">
        <v>275</v>
      </c>
      <c r="D152" s="179"/>
      <c r="E152" s="178"/>
      <c r="F152" s="179"/>
      <c r="G152" s="178"/>
      <c r="H152" s="177"/>
      <c r="I152" s="176"/>
      <c r="J152" s="179"/>
      <c r="K152" s="178"/>
      <c r="L152" s="179"/>
      <c r="M152" s="178"/>
      <c r="N152" s="140">
        <f t="shared" si="44"/>
        <v>0</v>
      </c>
      <c r="O152" s="125">
        <f t="shared" si="44"/>
        <v>0</v>
      </c>
      <c r="P152" s="25"/>
    </row>
    <row r="153" spans="1:16" s="9" customFormat="1" ht="38.25">
      <c r="A153" s="106">
        <f t="shared" si="26"/>
        <v>122</v>
      </c>
      <c r="B153" s="107">
        <v>912400</v>
      </c>
      <c r="C153" s="108" t="s">
        <v>276</v>
      </c>
      <c r="D153" s="179"/>
      <c r="E153" s="178"/>
      <c r="F153" s="179"/>
      <c r="G153" s="178"/>
      <c r="H153" s="177"/>
      <c r="I153" s="176"/>
      <c r="J153" s="179"/>
      <c r="K153" s="178"/>
      <c r="L153" s="179"/>
      <c r="M153" s="178"/>
      <c r="N153" s="140">
        <f t="shared" si="44"/>
        <v>0</v>
      </c>
      <c r="O153" s="125">
        <f t="shared" si="44"/>
        <v>0</v>
      </c>
      <c r="P153" s="25"/>
    </row>
    <row r="154" spans="1:16" s="9" customFormat="1" ht="38.25">
      <c r="A154" s="106">
        <f t="shared" si="26"/>
        <v>123</v>
      </c>
      <c r="B154" s="107">
        <v>912500</v>
      </c>
      <c r="C154" s="108" t="s">
        <v>277</v>
      </c>
      <c r="D154" s="179"/>
      <c r="E154" s="178"/>
      <c r="F154" s="179"/>
      <c r="G154" s="178"/>
      <c r="H154" s="177"/>
      <c r="I154" s="176"/>
      <c r="J154" s="179"/>
      <c r="K154" s="178"/>
      <c r="L154" s="179"/>
      <c r="M154" s="178"/>
      <c r="N154" s="140">
        <f t="shared" si="44"/>
        <v>0</v>
      </c>
      <c r="O154" s="125">
        <f t="shared" si="44"/>
        <v>0</v>
      </c>
      <c r="P154" s="25"/>
    </row>
    <row r="155" spans="1:16" s="9" customFormat="1" ht="25.5">
      <c r="A155" s="106">
        <f t="shared" si="26"/>
        <v>124</v>
      </c>
      <c r="B155" s="107">
        <v>912600</v>
      </c>
      <c r="C155" s="108" t="s">
        <v>103</v>
      </c>
      <c r="D155" s="179"/>
      <c r="E155" s="178"/>
      <c r="F155" s="179"/>
      <c r="G155" s="178"/>
      <c r="H155" s="177"/>
      <c r="I155" s="176"/>
      <c r="J155" s="179"/>
      <c r="K155" s="178"/>
      <c r="L155" s="179"/>
      <c r="M155" s="178"/>
      <c r="N155" s="140">
        <f t="shared" si="44"/>
        <v>0</v>
      </c>
      <c r="O155" s="125">
        <f t="shared" si="44"/>
        <v>0</v>
      </c>
      <c r="P155" s="25"/>
    </row>
    <row r="156" spans="1:16" s="9" customFormat="1" ht="12.75">
      <c r="A156" s="106">
        <f t="shared" si="26"/>
        <v>125</v>
      </c>
      <c r="B156" s="107">
        <v>912900</v>
      </c>
      <c r="C156" s="108" t="s">
        <v>361</v>
      </c>
      <c r="D156" s="179"/>
      <c r="E156" s="178"/>
      <c r="F156" s="179"/>
      <c r="G156" s="178"/>
      <c r="H156" s="177"/>
      <c r="I156" s="176"/>
      <c r="J156" s="179"/>
      <c r="K156" s="178"/>
      <c r="L156" s="179"/>
      <c r="M156" s="178"/>
      <c r="N156" s="140">
        <f t="shared" si="44"/>
        <v>0</v>
      </c>
      <c r="O156" s="125">
        <f t="shared" si="44"/>
        <v>0</v>
      </c>
      <c r="P156" s="25"/>
    </row>
    <row r="157" spans="1:16" s="9" customFormat="1" ht="38.25">
      <c r="A157" s="103">
        <f t="shared" si="26"/>
        <v>126</v>
      </c>
      <c r="B157" s="104">
        <v>920000</v>
      </c>
      <c r="C157" s="105" t="s">
        <v>163</v>
      </c>
      <c r="D157" s="96">
        <f aca="true" t="shared" si="49" ref="D157:M157">D158+D168</f>
        <v>0</v>
      </c>
      <c r="E157" s="87">
        <f t="shared" si="49"/>
        <v>0</v>
      </c>
      <c r="F157" s="96">
        <f t="shared" si="49"/>
        <v>0</v>
      </c>
      <c r="G157" s="87">
        <f t="shared" si="49"/>
        <v>0</v>
      </c>
      <c r="H157" s="86">
        <f t="shared" si="49"/>
        <v>0</v>
      </c>
      <c r="I157" s="87">
        <f t="shared" si="49"/>
        <v>0</v>
      </c>
      <c r="J157" s="96">
        <f t="shared" si="49"/>
        <v>0</v>
      </c>
      <c r="K157" s="87">
        <f t="shared" si="49"/>
        <v>0</v>
      </c>
      <c r="L157" s="96">
        <f t="shared" si="49"/>
        <v>0</v>
      </c>
      <c r="M157" s="87">
        <f t="shared" si="49"/>
        <v>0</v>
      </c>
      <c r="N157" s="96">
        <f t="shared" si="44"/>
        <v>0</v>
      </c>
      <c r="O157" s="87">
        <f t="shared" si="44"/>
        <v>0</v>
      </c>
      <c r="P157" s="25"/>
    </row>
    <row r="158" spans="1:16" s="9" customFormat="1" ht="38.25">
      <c r="A158" s="103">
        <f t="shared" si="26"/>
        <v>127</v>
      </c>
      <c r="B158" s="104">
        <v>921000</v>
      </c>
      <c r="C158" s="105" t="s">
        <v>164</v>
      </c>
      <c r="D158" s="96">
        <f aca="true" t="shared" si="50" ref="D158:M158">SUM(D159:D167)</f>
        <v>0</v>
      </c>
      <c r="E158" s="87">
        <f t="shared" si="50"/>
        <v>0</v>
      </c>
      <c r="F158" s="96">
        <f t="shared" si="50"/>
        <v>0</v>
      </c>
      <c r="G158" s="87">
        <f t="shared" si="50"/>
        <v>0</v>
      </c>
      <c r="H158" s="86">
        <f t="shared" si="50"/>
        <v>0</v>
      </c>
      <c r="I158" s="87">
        <f t="shared" si="50"/>
        <v>0</v>
      </c>
      <c r="J158" s="96">
        <f t="shared" si="50"/>
        <v>0</v>
      </c>
      <c r="K158" s="87">
        <f t="shared" si="50"/>
        <v>0</v>
      </c>
      <c r="L158" s="96">
        <f t="shared" si="50"/>
        <v>0</v>
      </c>
      <c r="M158" s="87">
        <f t="shared" si="50"/>
        <v>0</v>
      </c>
      <c r="N158" s="96">
        <f t="shared" si="44"/>
        <v>0</v>
      </c>
      <c r="O158" s="87">
        <f t="shared" si="44"/>
        <v>0</v>
      </c>
      <c r="P158" s="25"/>
    </row>
    <row r="159" spans="1:16" s="9" customFormat="1" ht="38.25">
      <c r="A159" s="106">
        <f t="shared" si="26"/>
        <v>128</v>
      </c>
      <c r="B159" s="107">
        <v>921100</v>
      </c>
      <c r="C159" s="108" t="s">
        <v>104</v>
      </c>
      <c r="D159" s="179"/>
      <c r="E159" s="178"/>
      <c r="F159" s="179"/>
      <c r="G159" s="178"/>
      <c r="H159" s="177"/>
      <c r="I159" s="176"/>
      <c r="J159" s="179"/>
      <c r="K159" s="178"/>
      <c r="L159" s="179"/>
      <c r="M159" s="178"/>
      <c r="N159" s="140">
        <f t="shared" si="44"/>
        <v>0</v>
      </c>
      <c r="O159" s="125">
        <f t="shared" si="44"/>
        <v>0</v>
      </c>
      <c r="P159" s="25"/>
    </row>
    <row r="160" spans="1:16" s="9" customFormat="1" ht="38.25">
      <c r="A160" s="106">
        <f t="shared" si="26"/>
        <v>129</v>
      </c>
      <c r="B160" s="107">
        <v>921200</v>
      </c>
      <c r="C160" s="108" t="s">
        <v>105</v>
      </c>
      <c r="D160" s="179"/>
      <c r="E160" s="178"/>
      <c r="F160" s="179"/>
      <c r="G160" s="178"/>
      <c r="H160" s="177"/>
      <c r="I160" s="176"/>
      <c r="J160" s="179"/>
      <c r="K160" s="178"/>
      <c r="L160" s="179"/>
      <c r="M160" s="178"/>
      <c r="N160" s="140">
        <f t="shared" si="44"/>
        <v>0</v>
      </c>
      <c r="O160" s="125">
        <f t="shared" si="44"/>
        <v>0</v>
      </c>
      <c r="P160" s="25"/>
    </row>
    <row r="161" spans="1:16" s="9" customFormat="1" ht="38.25">
      <c r="A161" s="106">
        <f t="shared" si="26"/>
        <v>130</v>
      </c>
      <c r="B161" s="107">
        <v>921300</v>
      </c>
      <c r="C161" s="108" t="s">
        <v>106</v>
      </c>
      <c r="D161" s="179"/>
      <c r="E161" s="178"/>
      <c r="F161" s="179"/>
      <c r="G161" s="178"/>
      <c r="H161" s="177"/>
      <c r="I161" s="176"/>
      <c r="J161" s="179"/>
      <c r="K161" s="178"/>
      <c r="L161" s="179"/>
      <c r="M161" s="178"/>
      <c r="N161" s="140">
        <f t="shared" si="44"/>
        <v>0</v>
      </c>
      <c r="O161" s="125">
        <f t="shared" si="44"/>
        <v>0</v>
      </c>
      <c r="P161" s="25"/>
    </row>
    <row r="162" spans="1:16" s="9" customFormat="1" ht="38.25">
      <c r="A162" s="106">
        <f t="shared" si="26"/>
        <v>131</v>
      </c>
      <c r="B162" s="107">
        <v>921400</v>
      </c>
      <c r="C162" s="108" t="s">
        <v>286</v>
      </c>
      <c r="D162" s="179"/>
      <c r="E162" s="178"/>
      <c r="F162" s="179"/>
      <c r="G162" s="178"/>
      <c r="H162" s="177"/>
      <c r="I162" s="176"/>
      <c r="J162" s="179"/>
      <c r="K162" s="178"/>
      <c r="L162" s="179"/>
      <c r="M162" s="178"/>
      <c r="N162" s="140">
        <f t="shared" si="44"/>
        <v>0</v>
      </c>
      <c r="O162" s="125">
        <f t="shared" si="44"/>
        <v>0</v>
      </c>
      <c r="P162" s="25"/>
    </row>
    <row r="163" spans="1:16" s="9" customFormat="1" ht="38.25">
      <c r="A163" s="106">
        <f t="shared" si="26"/>
        <v>132</v>
      </c>
      <c r="B163" s="107">
        <v>921500</v>
      </c>
      <c r="C163" s="108" t="s">
        <v>107</v>
      </c>
      <c r="D163" s="179"/>
      <c r="E163" s="178"/>
      <c r="F163" s="179"/>
      <c r="G163" s="178"/>
      <c r="H163" s="177"/>
      <c r="I163" s="176"/>
      <c r="J163" s="179"/>
      <c r="K163" s="178"/>
      <c r="L163" s="179"/>
      <c r="M163" s="178"/>
      <c r="N163" s="140">
        <f t="shared" si="44"/>
        <v>0</v>
      </c>
      <c r="O163" s="125">
        <f t="shared" si="44"/>
        <v>0</v>
      </c>
      <c r="P163" s="25"/>
    </row>
    <row r="164" spans="1:16" s="9" customFormat="1" ht="38.25">
      <c r="A164" s="106">
        <f t="shared" si="26"/>
        <v>133</v>
      </c>
      <c r="B164" s="107">
        <v>921600</v>
      </c>
      <c r="C164" s="108" t="s">
        <v>287</v>
      </c>
      <c r="D164" s="179"/>
      <c r="E164" s="178"/>
      <c r="F164" s="179"/>
      <c r="G164" s="178"/>
      <c r="H164" s="177"/>
      <c r="I164" s="176"/>
      <c r="J164" s="179"/>
      <c r="K164" s="178"/>
      <c r="L164" s="179"/>
      <c r="M164" s="178"/>
      <c r="N164" s="140">
        <f t="shared" si="44"/>
        <v>0</v>
      </c>
      <c r="O164" s="125">
        <f t="shared" si="44"/>
        <v>0</v>
      </c>
      <c r="P164" s="25"/>
    </row>
    <row r="165" spans="1:16" s="9" customFormat="1" ht="38.25">
      <c r="A165" s="106">
        <f t="shared" si="26"/>
        <v>134</v>
      </c>
      <c r="B165" s="107">
        <v>921700</v>
      </c>
      <c r="C165" s="108" t="s">
        <v>278</v>
      </c>
      <c r="D165" s="179"/>
      <c r="E165" s="178"/>
      <c r="F165" s="179"/>
      <c r="G165" s="178"/>
      <c r="H165" s="177"/>
      <c r="I165" s="176"/>
      <c r="J165" s="179"/>
      <c r="K165" s="178"/>
      <c r="L165" s="179"/>
      <c r="M165" s="178"/>
      <c r="N165" s="140">
        <f t="shared" si="44"/>
        <v>0</v>
      </c>
      <c r="O165" s="125">
        <f t="shared" si="44"/>
        <v>0</v>
      </c>
      <c r="P165" s="25"/>
    </row>
    <row r="166" spans="1:16" s="9" customFormat="1" ht="51">
      <c r="A166" s="106">
        <f t="shared" si="26"/>
        <v>135</v>
      </c>
      <c r="B166" s="107">
        <v>921800</v>
      </c>
      <c r="C166" s="108" t="s">
        <v>288</v>
      </c>
      <c r="D166" s="179"/>
      <c r="E166" s="178"/>
      <c r="F166" s="179"/>
      <c r="G166" s="178"/>
      <c r="H166" s="177"/>
      <c r="I166" s="176"/>
      <c r="J166" s="179"/>
      <c r="K166" s="178"/>
      <c r="L166" s="179"/>
      <c r="M166" s="178"/>
      <c r="N166" s="140">
        <f t="shared" si="44"/>
        <v>0</v>
      </c>
      <c r="O166" s="125">
        <f t="shared" si="44"/>
        <v>0</v>
      </c>
      <c r="P166" s="25"/>
    </row>
    <row r="167" spans="1:16" s="9" customFormat="1" ht="25.5">
      <c r="A167" s="122">
        <f t="shared" si="26"/>
        <v>136</v>
      </c>
      <c r="B167" s="123">
        <v>921900</v>
      </c>
      <c r="C167" s="124" t="s">
        <v>234</v>
      </c>
      <c r="D167" s="179"/>
      <c r="E167" s="178"/>
      <c r="F167" s="179"/>
      <c r="G167" s="178"/>
      <c r="H167" s="177"/>
      <c r="I167" s="176"/>
      <c r="J167" s="179"/>
      <c r="K167" s="178"/>
      <c r="L167" s="179"/>
      <c r="M167" s="178"/>
      <c r="N167" s="140">
        <f t="shared" si="44"/>
        <v>0</v>
      </c>
      <c r="O167" s="125">
        <f t="shared" si="44"/>
        <v>0</v>
      </c>
      <c r="P167" s="25"/>
    </row>
    <row r="168" spans="1:16" s="9" customFormat="1" ht="38.25">
      <c r="A168" s="103">
        <f aca="true" t="shared" si="51" ref="A168:A231">A167+1</f>
        <v>137</v>
      </c>
      <c r="B168" s="104">
        <v>922000</v>
      </c>
      <c r="C168" s="105" t="s">
        <v>165</v>
      </c>
      <c r="D168" s="96">
        <f>SUM(D169:D176)</f>
        <v>0</v>
      </c>
      <c r="E168" s="87">
        <f aca="true" t="shared" si="52" ref="E168:M168">SUM(E169:E176)</f>
        <v>0</v>
      </c>
      <c r="F168" s="96">
        <f t="shared" si="52"/>
        <v>0</v>
      </c>
      <c r="G168" s="87">
        <f t="shared" si="52"/>
        <v>0</v>
      </c>
      <c r="H168" s="86">
        <f t="shared" si="52"/>
        <v>0</v>
      </c>
      <c r="I168" s="87">
        <f t="shared" si="52"/>
        <v>0</v>
      </c>
      <c r="J168" s="96">
        <f t="shared" si="52"/>
        <v>0</v>
      </c>
      <c r="K168" s="87">
        <f t="shared" si="52"/>
        <v>0</v>
      </c>
      <c r="L168" s="96">
        <f t="shared" si="52"/>
        <v>0</v>
      </c>
      <c r="M168" s="87">
        <f t="shared" si="52"/>
        <v>0</v>
      </c>
      <c r="N168" s="96">
        <f t="shared" si="44"/>
        <v>0</v>
      </c>
      <c r="O168" s="87">
        <f t="shared" si="44"/>
        <v>0</v>
      </c>
      <c r="P168" s="25"/>
    </row>
    <row r="169" spans="1:16" s="9" customFormat="1" ht="38.25">
      <c r="A169" s="106">
        <f t="shared" si="51"/>
        <v>138</v>
      </c>
      <c r="B169" s="107">
        <v>922100</v>
      </c>
      <c r="C169" s="108" t="s">
        <v>235</v>
      </c>
      <c r="D169" s="179"/>
      <c r="E169" s="178"/>
      <c r="F169" s="179"/>
      <c r="G169" s="178"/>
      <c r="H169" s="177"/>
      <c r="I169" s="176"/>
      <c r="J169" s="179"/>
      <c r="K169" s="178"/>
      <c r="L169" s="179"/>
      <c r="M169" s="178"/>
      <c r="N169" s="140">
        <f t="shared" si="44"/>
        <v>0</v>
      </c>
      <c r="O169" s="125">
        <f t="shared" si="44"/>
        <v>0</v>
      </c>
      <c r="P169" s="25"/>
    </row>
    <row r="170" spans="1:16" s="9" customFormat="1" ht="25.5">
      <c r="A170" s="106">
        <f t="shared" si="51"/>
        <v>139</v>
      </c>
      <c r="B170" s="107">
        <v>922200</v>
      </c>
      <c r="C170" s="108" t="s">
        <v>236</v>
      </c>
      <c r="D170" s="179"/>
      <c r="E170" s="178"/>
      <c r="F170" s="179"/>
      <c r="G170" s="178"/>
      <c r="H170" s="177"/>
      <c r="I170" s="176"/>
      <c r="J170" s="179"/>
      <c r="K170" s="178"/>
      <c r="L170" s="179"/>
      <c r="M170" s="178"/>
      <c r="N170" s="140">
        <f t="shared" si="44"/>
        <v>0</v>
      </c>
      <c r="O170" s="125">
        <f t="shared" si="44"/>
        <v>0</v>
      </c>
      <c r="P170" s="25"/>
    </row>
    <row r="171" spans="1:16" s="9" customFormat="1" ht="38.25">
      <c r="A171" s="106">
        <f t="shared" si="51"/>
        <v>140</v>
      </c>
      <c r="B171" s="107">
        <v>922300</v>
      </c>
      <c r="C171" s="108" t="s">
        <v>108</v>
      </c>
      <c r="D171" s="179"/>
      <c r="E171" s="178"/>
      <c r="F171" s="179"/>
      <c r="G171" s="178"/>
      <c r="H171" s="177"/>
      <c r="I171" s="176"/>
      <c r="J171" s="179"/>
      <c r="K171" s="178"/>
      <c r="L171" s="179"/>
      <c r="M171" s="178"/>
      <c r="N171" s="140">
        <f t="shared" si="44"/>
        <v>0</v>
      </c>
      <c r="O171" s="125">
        <f t="shared" si="44"/>
        <v>0</v>
      </c>
      <c r="P171" s="25"/>
    </row>
    <row r="172" spans="1:16" s="9" customFormat="1" ht="38.25">
      <c r="A172" s="106">
        <f t="shared" si="51"/>
        <v>141</v>
      </c>
      <c r="B172" s="107">
        <v>922400</v>
      </c>
      <c r="C172" s="108" t="s">
        <v>109</v>
      </c>
      <c r="D172" s="179"/>
      <c r="E172" s="178"/>
      <c r="F172" s="179"/>
      <c r="G172" s="178"/>
      <c r="H172" s="177"/>
      <c r="I172" s="176"/>
      <c r="J172" s="179"/>
      <c r="K172" s="178"/>
      <c r="L172" s="179"/>
      <c r="M172" s="178"/>
      <c r="N172" s="140">
        <f t="shared" si="44"/>
        <v>0</v>
      </c>
      <c r="O172" s="125">
        <f t="shared" si="44"/>
        <v>0</v>
      </c>
      <c r="P172" s="25"/>
    </row>
    <row r="173" spans="1:16" s="9" customFormat="1" ht="38.25">
      <c r="A173" s="106">
        <f t="shared" si="51"/>
        <v>142</v>
      </c>
      <c r="B173" s="107">
        <v>922500</v>
      </c>
      <c r="C173" s="108" t="s">
        <v>110</v>
      </c>
      <c r="D173" s="179"/>
      <c r="E173" s="178"/>
      <c r="F173" s="179"/>
      <c r="G173" s="178"/>
      <c r="H173" s="177"/>
      <c r="I173" s="176"/>
      <c r="J173" s="179"/>
      <c r="K173" s="178"/>
      <c r="L173" s="179"/>
      <c r="M173" s="178"/>
      <c r="N173" s="140">
        <f t="shared" si="44"/>
        <v>0</v>
      </c>
      <c r="O173" s="125">
        <f t="shared" si="44"/>
        <v>0</v>
      </c>
      <c r="P173" s="25"/>
    </row>
    <row r="174" spans="1:16" s="9" customFormat="1" ht="38.25">
      <c r="A174" s="106">
        <f t="shared" si="51"/>
        <v>143</v>
      </c>
      <c r="B174" s="107">
        <v>922600</v>
      </c>
      <c r="C174" s="108" t="s">
        <v>111</v>
      </c>
      <c r="D174" s="179"/>
      <c r="E174" s="178"/>
      <c r="F174" s="179"/>
      <c r="G174" s="178"/>
      <c r="H174" s="177"/>
      <c r="I174" s="176"/>
      <c r="J174" s="179"/>
      <c r="K174" s="178"/>
      <c r="L174" s="179"/>
      <c r="M174" s="178"/>
      <c r="N174" s="140">
        <f t="shared" si="44"/>
        <v>0</v>
      </c>
      <c r="O174" s="125">
        <f t="shared" si="44"/>
        <v>0</v>
      </c>
      <c r="P174" s="25"/>
    </row>
    <row r="175" spans="1:16" s="9" customFormat="1" ht="25.5">
      <c r="A175" s="106">
        <f t="shared" si="51"/>
        <v>144</v>
      </c>
      <c r="B175" s="107">
        <v>922700</v>
      </c>
      <c r="C175" s="108" t="s">
        <v>112</v>
      </c>
      <c r="D175" s="179"/>
      <c r="E175" s="178"/>
      <c r="F175" s="179"/>
      <c r="G175" s="178"/>
      <c r="H175" s="177"/>
      <c r="I175" s="176"/>
      <c r="J175" s="179"/>
      <c r="K175" s="178"/>
      <c r="L175" s="179"/>
      <c r="M175" s="178"/>
      <c r="N175" s="140">
        <f t="shared" si="44"/>
        <v>0</v>
      </c>
      <c r="O175" s="125">
        <f t="shared" si="44"/>
        <v>0</v>
      </c>
      <c r="P175" s="25"/>
    </row>
    <row r="176" spans="1:16" s="9" customFormat="1" ht="26.25" thickBot="1">
      <c r="A176" s="126">
        <f t="shared" si="51"/>
        <v>145</v>
      </c>
      <c r="B176" s="127">
        <v>922800</v>
      </c>
      <c r="C176" s="128" t="s">
        <v>297</v>
      </c>
      <c r="D176" s="179"/>
      <c r="E176" s="178"/>
      <c r="F176" s="179"/>
      <c r="G176" s="178"/>
      <c r="H176" s="177"/>
      <c r="I176" s="176"/>
      <c r="J176" s="179"/>
      <c r="K176" s="178"/>
      <c r="L176" s="179"/>
      <c r="M176" s="178"/>
      <c r="N176" s="199">
        <f t="shared" si="44"/>
        <v>0</v>
      </c>
      <c r="O176" s="197">
        <f t="shared" si="44"/>
        <v>0</v>
      </c>
      <c r="P176" s="25"/>
    </row>
    <row r="177" spans="1:16" s="9" customFormat="1" ht="52.5" thickBot="1" thickTop="1">
      <c r="A177" s="130">
        <f t="shared" si="51"/>
        <v>146</v>
      </c>
      <c r="B177" s="131"/>
      <c r="C177" s="132" t="s">
        <v>166</v>
      </c>
      <c r="D177" s="133">
        <f>D32+D39+D112+D137</f>
        <v>30774315</v>
      </c>
      <c r="E177" s="134">
        <f aca="true" t="shared" si="53" ref="E177:M177">E32+E39+E112+E137</f>
        <v>183868650</v>
      </c>
      <c r="F177" s="133">
        <f t="shared" si="53"/>
        <v>32000000</v>
      </c>
      <c r="G177" s="134">
        <f t="shared" si="53"/>
        <v>224903071</v>
      </c>
      <c r="H177" s="133">
        <f t="shared" si="53"/>
        <v>32000000</v>
      </c>
      <c r="I177" s="134">
        <f t="shared" si="53"/>
        <v>255099914</v>
      </c>
      <c r="J177" s="133">
        <f t="shared" si="53"/>
        <v>33000000</v>
      </c>
      <c r="K177" s="134">
        <f t="shared" si="53"/>
        <v>255099914</v>
      </c>
      <c r="L177" s="133">
        <f t="shared" si="53"/>
        <v>33000000</v>
      </c>
      <c r="M177" s="134">
        <f t="shared" si="53"/>
        <v>255099914</v>
      </c>
      <c r="N177" s="133">
        <f>SUM(H177,J177,L177)</f>
        <v>98000000</v>
      </c>
      <c r="O177" s="134">
        <f>SUM(I177,K177,M177)</f>
        <v>765299742</v>
      </c>
      <c r="P177" s="25"/>
    </row>
    <row r="178" spans="1:16" s="9" customFormat="1" ht="39" thickTop="1">
      <c r="A178" s="97">
        <f t="shared" si="51"/>
        <v>147</v>
      </c>
      <c r="B178" s="98">
        <v>400000</v>
      </c>
      <c r="C178" s="99" t="s">
        <v>167</v>
      </c>
      <c r="D178" s="100">
        <f aca="true" t="shared" si="54" ref="D178:M178">D179+D197+D242+D257+D281+D294+D310+D325</f>
        <v>30266216.5</v>
      </c>
      <c r="E178" s="101">
        <f t="shared" si="54"/>
        <v>178398111</v>
      </c>
      <c r="F178" s="135">
        <f t="shared" si="54"/>
        <v>31750000</v>
      </c>
      <c r="G178" s="136">
        <f t="shared" si="54"/>
        <v>216903071</v>
      </c>
      <c r="H178" s="135">
        <f t="shared" si="54"/>
        <v>31900000</v>
      </c>
      <c r="I178" s="136">
        <f t="shared" si="54"/>
        <v>241099914</v>
      </c>
      <c r="J178" s="100">
        <f t="shared" si="54"/>
        <v>32800000</v>
      </c>
      <c r="K178" s="101">
        <f t="shared" si="54"/>
        <v>241099914</v>
      </c>
      <c r="L178" s="135">
        <f t="shared" si="54"/>
        <v>32800000</v>
      </c>
      <c r="M178" s="136">
        <f t="shared" si="54"/>
        <v>241099914</v>
      </c>
      <c r="N178" s="135">
        <f t="shared" si="44"/>
        <v>97500000</v>
      </c>
      <c r="O178" s="136">
        <f t="shared" si="44"/>
        <v>723299742</v>
      </c>
      <c r="P178" s="25"/>
    </row>
    <row r="179" spans="1:16" s="9" customFormat="1" ht="38.25">
      <c r="A179" s="103">
        <f t="shared" si="51"/>
        <v>148</v>
      </c>
      <c r="B179" s="104">
        <v>410000</v>
      </c>
      <c r="C179" s="105" t="s">
        <v>168</v>
      </c>
      <c r="D179" s="86">
        <f>D180+D182+D186+D188+D193+D195</f>
        <v>9939915</v>
      </c>
      <c r="E179" s="87">
        <f aca="true" t="shared" si="55" ref="E179:O179">E180+E182+E186+E188+E193+E195</f>
        <v>162218527</v>
      </c>
      <c r="F179" s="86">
        <f t="shared" si="55"/>
        <v>7900000</v>
      </c>
      <c r="G179" s="87">
        <f t="shared" si="55"/>
        <v>197951367</v>
      </c>
      <c r="H179" s="86">
        <f t="shared" si="55"/>
        <v>7900000</v>
      </c>
      <c r="I179" s="87">
        <f t="shared" si="55"/>
        <v>210999914</v>
      </c>
      <c r="J179" s="86">
        <f t="shared" si="55"/>
        <v>7700000</v>
      </c>
      <c r="K179" s="87">
        <f t="shared" si="55"/>
        <v>210999914</v>
      </c>
      <c r="L179" s="86">
        <f t="shared" si="55"/>
        <v>7700000</v>
      </c>
      <c r="M179" s="87">
        <f t="shared" si="55"/>
        <v>210999914</v>
      </c>
      <c r="N179" s="86">
        <f t="shared" si="55"/>
        <v>23300000</v>
      </c>
      <c r="O179" s="87">
        <f t="shared" si="55"/>
        <v>632999742</v>
      </c>
      <c r="P179" s="25"/>
    </row>
    <row r="180" spans="1:16" s="9" customFormat="1" ht="38.25">
      <c r="A180" s="103">
        <f t="shared" si="51"/>
        <v>149</v>
      </c>
      <c r="B180" s="104">
        <v>411000</v>
      </c>
      <c r="C180" s="105" t="s">
        <v>169</v>
      </c>
      <c r="D180" s="96">
        <f aca="true" t="shared" si="56" ref="D180:M180">D181</f>
        <v>0</v>
      </c>
      <c r="E180" s="87">
        <f t="shared" si="56"/>
        <v>136641655</v>
      </c>
      <c r="F180" s="86">
        <f t="shared" si="56"/>
        <v>0</v>
      </c>
      <c r="G180" s="87">
        <f t="shared" si="56"/>
        <v>168808000</v>
      </c>
      <c r="H180" s="86">
        <f t="shared" si="56"/>
        <v>0</v>
      </c>
      <c r="I180" s="87">
        <f t="shared" si="56"/>
        <v>178775959</v>
      </c>
      <c r="J180" s="96">
        <f t="shared" si="56"/>
        <v>0</v>
      </c>
      <c r="K180" s="87">
        <f t="shared" si="56"/>
        <v>178775959</v>
      </c>
      <c r="L180" s="86">
        <f t="shared" si="56"/>
        <v>0</v>
      </c>
      <c r="M180" s="87">
        <f t="shared" si="56"/>
        <v>178775959</v>
      </c>
      <c r="N180" s="86">
        <f t="shared" si="44"/>
        <v>0</v>
      </c>
      <c r="O180" s="87">
        <f t="shared" si="44"/>
        <v>536327877</v>
      </c>
      <c r="P180" s="25"/>
    </row>
    <row r="181" spans="1:16" s="9" customFormat="1" ht="25.5">
      <c r="A181" s="106">
        <f t="shared" si="51"/>
        <v>150</v>
      </c>
      <c r="B181" s="107">
        <v>411100</v>
      </c>
      <c r="C181" s="108" t="s">
        <v>302</v>
      </c>
      <c r="D181" s="179"/>
      <c r="E181" s="178">
        <v>136641655</v>
      </c>
      <c r="F181" s="179"/>
      <c r="G181" s="229">
        <v>168808000</v>
      </c>
      <c r="H181" s="177"/>
      <c r="I181" s="176">
        <v>178775959</v>
      </c>
      <c r="J181" s="179"/>
      <c r="K181" s="178">
        <v>178775959</v>
      </c>
      <c r="L181" s="179"/>
      <c r="M181" s="178">
        <v>178775959</v>
      </c>
      <c r="N181" s="137">
        <f t="shared" si="44"/>
        <v>0</v>
      </c>
      <c r="O181" s="91">
        <f t="shared" si="44"/>
        <v>536327877</v>
      </c>
      <c r="P181" s="25"/>
    </row>
    <row r="182" spans="1:16" s="9" customFormat="1" ht="38.25">
      <c r="A182" s="103">
        <f t="shared" si="51"/>
        <v>151</v>
      </c>
      <c r="B182" s="104">
        <v>412000</v>
      </c>
      <c r="C182" s="105" t="s">
        <v>170</v>
      </c>
      <c r="D182" s="96">
        <f aca="true" t="shared" si="57" ref="D182:M182">SUM(D183:D185)</f>
        <v>0</v>
      </c>
      <c r="E182" s="87">
        <f t="shared" si="57"/>
        <v>22192444</v>
      </c>
      <c r="F182" s="96">
        <f t="shared" si="57"/>
        <v>0</v>
      </c>
      <c r="G182" s="236">
        <f t="shared" si="57"/>
        <v>24643367</v>
      </c>
      <c r="H182" s="86">
        <f t="shared" si="57"/>
        <v>0</v>
      </c>
      <c r="I182" s="87">
        <f t="shared" si="57"/>
        <v>27123955</v>
      </c>
      <c r="J182" s="96">
        <f t="shared" si="57"/>
        <v>0</v>
      </c>
      <c r="K182" s="87">
        <f t="shared" si="57"/>
        <v>27123955</v>
      </c>
      <c r="L182" s="96">
        <f t="shared" si="57"/>
        <v>0</v>
      </c>
      <c r="M182" s="87">
        <f t="shared" si="57"/>
        <v>27123955</v>
      </c>
      <c r="N182" s="96">
        <f t="shared" si="44"/>
        <v>0</v>
      </c>
      <c r="O182" s="87">
        <f t="shared" si="44"/>
        <v>81371865</v>
      </c>
      <c r="P182" s="25"/>
    </row>
    <row r="183" spans="1:16" s="9" customFormat="1" ht="25.5">
      <c r="A183" s="106">
        <f t="shared" si="51"/>
        <v>152</v>
      </c>
      <c r="B183" s="107">
        <v>412100</v>
      </c>
      <c r="C183" s="108" t="s">
        <v>303</v>
      </c>
      <c r="D183" s="179"/>
      <c r="E183" s="178">
        <v>15139299</v>
      </c>
      <c r="F183" s="179"/>
      <c r="G183" s="229">
        <v>19413000</v>
      </c>
      <c r="H183" s="177"/>
      <c r="I183" s="176">
        <v>17903601</v>
      </c>
      <c r="J183" s="179"/>
      <c r="K183" s="178">
        <v>17903601</v>
      </c>
      <c r="L183" s="179"/>
      <c r="M183" s="178">
        <v>17903601</v>
      </c>
      <c r="N183" s="113">
        <f t="shared" si="44"/>
        <v>0</v>
      </c>
      <c r="O183" s="91">
        <f t="shared" si="44"/>
        <v>53710803</v>
      </c>
      <c r="P183" s="25"/>
    </row>
    <row r="184" spans="1:16" s="9" customFormat="1" ht="25.5">
      <c r="A184" s="106">
        <f t="shared" si="51"/>
        <v>153</v>
      </c>
      <c r="B184" s="107">
        <v>412200</v>
      </c>
      <c r="C184" s="108" t="s">
        <v>304</v>
      </c>
      <c r="D184" s="179"/>
      <c r="E184" s="178">
        <v>7053145</v>
      </c>
      <c r="F184" s="179"/>
      <c r="G184" s="229">
        <v>5230367</v>
      </c>
      <c r="H184" s="177"/>
      <c r="I184" s="176">
        <v>9220354</v>
      </c>
      <c r="J184" s="179"/>
      <c r="K184" s="178">
        <v>9220354</v>
      </c>
      <c r="L184" s="179"/>
      <c r="M184" s="178">
        <v>9220354</v>
      </c>
      <c r="N184" s="113">
        <f t="shared" si="44"/>
        <v>0</v>
      </c>
      <c r="O184" s="91">
        <f t="shared" si="44"/>
        <v>27661062</v>
      </c>
      <c r="P184" s="25"/>
    </row>
    <row r="185" spans="1:16" s="9" customFormat="1" ht="12.75">
      <c r="A185" s="106">
        <f t="shared" si="51"/>
        <v>154</v>
      </c>
      <c r="B185" s="107">
        <v>412300</v>
      </c>
      <c r="C185" s="108" t="s">
        <v>305</v>
      </c>
      <c r="D185" s="179"/>
      <c r="E185" s="178"/>
      <c r="F185" s="179"/>
      <c r="G185" s="178"/>
      <c r="H185" s="177"/>
      <c r="I185" s="176"/>
      <c r="J185" s="179"/>
      <c r="K185" s="178"/>
      <c r="L185" s="179"/>
      <c r="M185" s="178"/>
      <c r="N185" s="113">
        <f t="shared" si="44"/>
        <v>0</v>
      </c>
      <c r="O185" s="91">
        <f t="shared" si="44"/>
        <v>0</v>
      </c>
      <c r="P185" s="25"/>
    </row>
    <row r="186" spans="1:16" s="9" customFormat="1" ht="12.75">
      <c r="A186" s="103">
        <f t="shared" si="51"/>
        <v>155</v>
      </c>
      <c r="B186" s="104">
        <v>413000</v>
      </c>
      <c r="C186" s="105" t="s">
        <v>171</v>
      </c>
      <c r="D186" s="96">
        <f aca="true" t="shared" si="58" ref="D186:M186">D187</f>
        <v>226184</v>
      </c>
      <c r="E186" s="87">
        <f t="shared" si="58"/>
        <v>0</v>
      </c>
      <c r="F186" s="96">
        <f t="shared" si="58"/>
        <v>300000</v>
      </c>
      <c r="G186" s="87">
        <f t="shared" si="58"/>
        <v>0</v>
      </c>
      <c r="H186" s="86">
        <f t="shared" si="58"/>
        <v>400000</v>
      </c>
      <c r="I186" s="87">
        <f t="shared" si="58"/>
        <v>0</v>
      </c>
      <c r="J186" s="96">
        <f t="shared" si="58"/>
        <v>500000</v>
      </c>
      <c r="K186" s="87">
        <f t="shared" si="58"/>
        <v>0</v>
      </c>
      <c r="L186" s="96">
        <f t="shared" si="58"/>
        <v>500000</v>
      </c>
      <c r="M186" s="87">
        <f t="shared" si="58"/>
        <v>0</v>
      </c>
      <c r="N186" s="96">
        <f t="shared" si="44"/>
        <v>1400000</v>
      </c>
      <c r="O186" s="87">
        <f t="shared" si="44"/>
        <v>0</v>
      </c>
      <c r="P186" s="25"/>
    </row>
    <row r="187" spans="1:16" s="9" customFormat="1" ht="12.75">
      <c r="A187" s="106">
        <f t="shared" si="51"/>
        <v>156</v>
      </c>
      <c r="B187" s="107">
        <v>413100</v>
      </c>
      <c r="C187" s="108" t="s">
        <v>514</v>
      </c>
      <c r="D187" s="179">
        <v>226184</v>
      </c>
      <c r="E187" s="178"/>
      <c r="F187" s="179">
        <v>300000</v>
      </c>
      <c r="G187" s="178"/>
      <c r="H187" s="177">
        <v>400000</v>
      </c>
      <c r="I187" s="176"/>
      <c r="J187" s="179">
        <v>500000</v>
      </c>
      <c r="K187" s="178">
        <v>0</v>
      </c>
      <c r="L187" s="179">
        <v>500000</v>
      </c>
      <c r="M187" s="178">
        <v>0</v>
      </c>
      <c r="N187" s="113">
        <f t="shared" si="44"/>
        <v>1400000</v>
      </c>
      <c r="O187" s="91">
        <f t="shared" si="44"/>
        <v>0</v>
      </c>
      <c r="P187" s="25"/>
    </row>
    <row r="188" spans="1:16" s="9" customFormat="1" ht="38.25">
      <c r="A188" s="103">
        <f t="shared" si="51"/>
        <v>157</v>
      </c>
      <c r="B188" s="104">
        <v>414000</v>
      </c>
      <c r="C188" s="105" t="s">
        <v>172</v>
      </c>
      <c r="D188" s="96">
        <f aca="true" t="shared" si="59" ref="D188:M188">SUM(D189:D192)</f>
        <v>76281</v>
      </c>
      <c r="E188" s="87">
        <f t="shared" si="59"/>
        <v>3384428</v>
      </c>
      <c r="F188" s="96">
        <f t="shared" si="59"/>
        <v>600000</v>
      </c>
      <c r="G188" s="87">
        <f t="shared" si="59"/>
        <v>4500000</v>
      </c>
      <c r="H188" s="86">
        <f t="shared" si="59"/>
        <v>500000</v>
      </c>
      <c r="I188" s="87">
        <f t="shared" si="59"/>
        <v>5100000</v>
      </c>
      <c r="J188" s="96">
        <f t="shared" si="59"/>
        <v>700000</v>
      </c>
      <c r="K188" s="87">
        <f t="shared" si="59"/>
        <v>5100000</v>
      </c>
      <c r="L188" s="96">
        <f t="shared" si="59"/>
        <v>700000</v>
      </c>
      <c r="M188" s="87">
        <f t="shared" si="59"/>
        <v>5100000</v>
      </c>
      <c r="N188" s="96">
        <f t="shared" si="44"/>
        <v>1900000</v>
      </c>
      <c r="O188" s="87">
        <f t="shared" si="44"/>
        <v>15300000</v>
      </c>
      <c r="P188" s="25"/>
    </row>
    <row r="189" spans="1:16" s="9" customFormat="1" ht="38.25">
      <c r="A189" s="106">
        <f t="shared" si="51"/>
        <v>158</v>
      </c>
      <c r="B189" s="107">
        <v>414100</v>
      </c>
      <c r="C189" s="108" t="s">
        <v>306</v>
      </c>
      <c r="D189" s="179"/>
      <c r="E189" s="178"/>
      <c r="F189" s="179"/>
      <c r="G189" s="178">
        <v>3000000</v>
      </c>
      <c r="H189" s="177"/>
      <c r="I189" s="176">
        <v>3000000</v>
      </c>
      <c r="J189" s="179"/>
      <c r="K189" s="178">
        <v>3000000</v>
      </c>
      <c r="L189" s="179"/>
      <c r="M189" s="178">
        <v>3000000</v>
      </c>
      <c r="N189" s="113">
        <f t="shared" si="44"/>
        <v>0</v>
      </c>
      <c r="O189" s="91">
        <f t="shared" si="44"/>
        <v>9000000</v>
      </c>
      <c r="P189" s="25"/>
    </row>
    <row r="190" spans="1:16" s="9" customFormat="1" ht="25.5">
      <c r="A190" s="106">
        <f t="shared" si="51"/>
        <v>159</v>
      </c>
      <c r="B190" s="107">
        <v>414200</v>
      </c>
      <c r="C190" s="108" t="s">
        <v>307</v>
      </c>
      <c r="D190" s="179"/>
      <c r="E190" s="178"/>
      <c r="F190" s="179"/>
      <c r="G190" s="178"/>
      <c r="H190" s="177"/>
      <c r="I190" s="176"/>
      <c r="J190" s="179"/>
      <c r="K190" s="178"/>
      <c r="L190" s="179"/>
      <c r="M190" s="178"/>
      <c r="N190" s="113">
        <f t="shared" si="44"/>
        <v>0</v>
      </c>
      <c r="O190" s="91">
        <f t="shared" si="44"/>
        <v>0</v>
      </c>
      <c r="P190" s="25"/>
    </row>
    <row r="191" spans="1:16" s="9" customFormat="1" ht="12.75">
      <c r="A191" s="106">
        <f t="shared" si="51"/>
        <v>160</v>
      </c>
      <c r="B191" s="107">
        <v>414300</v>
      </c>
      <c r="C191" s="108" t="s">
        <v>308</v>
      </c>
      <c r="D191" s="179">
        <v>76281</v>
      </c>
      <c r="E191" s="178">
        <v>1682047</v>
      </c>
      <c r="F191" s="179"/>
      <c r="G191" s="178">
        <v>1500000</v>
      </c>
      <c r="H191" s="177"/>
      <c r="I191" s="176">
        <v>2100000</v>
      </c>
      <c r="J191" s="179"/>
      <c r="K191" s="178">
        <v>2100000</v>
      </c>
      <c r="L191" s="179"/>
      <c r="M191" s="178">
        <v>2100000</v>
      </c>
      <c r="N191" s="113">
        <f t="shared" si="44"/>
        <v>0</v>
      </c>
      <c r="O191" s="91">
        <f t="shared" si="44"/>
        <v>6300000</v>
      </c>
      <c r="P191" s="25"/>
    </row>
    <row r="192" spans="1:16" s="9" customFormat="1" ht="51">
      <c r="A192" s="106">
        <f t="shared" si="51"/>
        <v>161</v>
      </c>
      <c r="B192" s="107">
        <v>414400</v>
      </c>
      <c r="C192" s="108" t="s">
        <v>309</v>
      </c>
      <c r="D192" s="179"/>
      <c r="E192" s="178">
        <v>1702381</v>
      </c>
      <c r="F192" s="179">
        <v>600000</v>
      </c>
      <c r="G192" s="178"/>
      <c r="H192" s="177">
        <v>500000</v>
      </c>
      <c r="I192" s="176"/>
      <c r="J192" s="179">
        <v>700000</v>
      </c>
      <c r="K192" s="178"/>
      <c r="L192" s="179">
        <v>700000</v>
      </c>
      <c r="M192" s="178"/>
      <c r="N192" s="113">
        <f t="shared" si="44"/>
        <v>1900000</v>
      </c>
      <c r="O192" s="91">
        <f t="shared" si="44"/>
        <v>0</v>
      </c>
      <c r="P192" s="25"/>
    </row>
    <row r="193" spans="1:16" s="9" customFormat="1" ht="25.5">
      <c r="A193" s="103">
        <f t="shared" si="51"/>
        <v>162</v>
      </c>
      <c r="B193" s="104">
        <v>415000</v>
      </c>
      <c r="C193" s="105" t="s">
        <v>173</v>
      </c>
      <c r="D193" s="96">
        <f aca="true" t="shared" si="60" ref="D193:M193">D194</f>
        <v>7310179</v>
      </c>
      <c r="E193" s="87">
        <f t="shared" si="60"/>
        <v>0</v>
      </c>
      <c r="F193" s="96">
        <f t="shared" si="60"/>
        <v>5000000</v>
      </c>
      <c r="G193" s="87">
        <f t="shared" si="60"/>
        <v>0</v>
      </c>
      <c r="H193" s="86">
        <f t="shared" si="60"/>
        <v>4500000</v>
      </c>
      <c r="I193" s="87">
        <f t="shared" si="60"/>
        <v>0</v>
      </c>
      <c r="J193" s="96">
        <f t="shared" si="60"/>
        <v>5000000</v>
      </c>
      <c r="K193" s="87">
        <f t="shared" si="60"/>
        <v>0</v>
      </c>
      <c r="L193" s="96">
        <f t="shared" si="60"/>
        <v>5000000</v>
      </c>
      <c r="M193" s="87">
        <f t="shared" si="60"/>
        <v>0</v>
      </c>
      <c r="N193" s="96">
        <f t="shared" si="44"/>
        <v>14500000</v>
      </c>
      <c r="O193" s="87">
        <f t="shared" si="44"/>
        <v>0</v>
      </c>
      <c r="P193" s="25"/>
    </row>
    <row r="194" spans="1:16" s="9" customFormat="1" ht="25.5">
      <c r="A194" s="106">
        <f t="shared" si="51"/>
        <v>163</v>
      </c>
      <c r="B194" s="107">
        <v>415100</v>
      </c>
      <c r="C194" s="108" t="s">
        <v>9</v>
      </c>
      <c r="D194" s="179">
        <v>7310179</v>
      </c>
      <c r="E194" s="178"/>
      <c r="F194" s="179">
        <v>5000000</v>
      </c>
      <c r="G194" s="178"/>
      <c r="H194" s="177">
        <v>4500000</v>
      </c>
      <c r="I194" s="176"/>
      <c r="J194" s="179">
        <v>5000000</v>
      </c>
      <c r="K194" s="178">
        <v>0</v>
      </c>
      <c r="L194" s="179">
        <v>5000000</v>
      </c>
      <c r="M194" s="178">
        <v>0</v>
      </c>
      <c r="N194" s="113">
        <f t="shared" si="44"/>
        <v>14500000</v>
      </c>
      <c r="O194" s="91">
        <f t="shared" si="44"/>
        <v>0</v>
      </c>
      <c r="P194" s="25"/>
    </row>
    <row r="195" spans="1:16" s="9" customFormat="1" ht="38.25">
      <c r="A195" s="103">
        <f t="shared" si="51"/>
        <v>164</v>
      </c>
      <c r="B195" s="104">
        <v>416000</v>
      </c>
      <c r="C195" s="105" t="s">
        <v>174</v>
      </c>
      <c r="D195" s="96">
        <f aca="true" t="shared" si="61" ref="D195:M195">D196</f>
        <v>2327271</v>
      </c>
      <c r="E195" s="87">
        <f t="shared" si="61"/>
        <v>0</v>
      </c>
      <c r="F195" s="96">
        <f t="shared" si="61"/>
        <v>2000000</v>
      </c>
      <c r="G195" s="87">
        <f t="shared" si="61"/>
        <v>0</v>
      </c>
      <c r="H195" s="86">
        <f t="shared" si="61"/>
        <v>2500000</v>
      </c>
      <c r="I195" s="87">
        <f t="shared" si="61"/>
        <v>0</v>
      </c>
      <c r="J195" s="96">
        <f t="shared" si="61"/>
        <v>1500000</v>
      </c>
      <c r="K195" s="87">
        <f t="shared" si="61"/>
        <v>0</v>
      </c>
      <c r="L195" s="96">
        <f t="shared" si="61"/>
        <v>1500000</v>
      </c>
      <c r="M195" s="87">
        <f t="shared" si="61"/>
        <v>0</v>
      </c>
      <c r="N195" s="96">
        <f t="shared" si="44"/>
        <v>5500000</v>
      </c>
      <c r="O195" s="87">
        <f t="shared" si="44"/>
        <v>0</v>
      </c>
      <c r="P195" s="25"/>
    </row>
    <row r="196" spans="1:16" s="9" customFormat="1" ht="25.5">
      <c r="A196" s="106">
        <f t="shared" si="51"/>
        <v>165</v>
      </c>
      <c r="B196" s="107">
        <v>416100</v>
      </c>
      <c r="C196" s="108" t="s">
        <v>44</v>
      </c>
      <c r="D196" s="179">
        <v>2327271</v>
      </c>
      <c r="E196" s="178"/>
      <c r="F196" s="179">
        <v>2000000</v>
      </c>
      <c r="G196" s="178"/>
      <c r="H196" s="177">
        <v>2500000</v>
      </c>
      <c r="I196" s="176"/>
      <c r="J196" s="179">
        <v>1500000</v>
      </c>
      <c r="K196" s="178">
        <v>0</v>
      </c>
      <c r="L196" s="179">
        <v>1500000</v>
      </c>
      <c r="M196" s="178">
        <v>0</v>
      </c>
      <c r="N196" s="113">
        <f t="shared" si="44"/>
        <v>5500000</v>
      </c>
      <c r="O196" s="91">
        <f t="shared" si="44"/>
        <v>0</v>
      </c>
      <c r="P196" s="25"/>
    </row>
    <row r="197" spans="1:16" s="9" customFormat="1" ht="38.25">
      <c r="A197" s="103">
        <f t="shared" si="51"/>
        <v>166</v>
      </c>
      <c r="B197" s="104">
        <v>420000</v>
      </c>
      <c r="C197" s="105" t="s">
        <v>175</v>
      </c>
      <c r="D197" s="96">
        <f aca="true" t="shared" si="62" ref="D197:M197">D198+D206+D212+D221+D229+D232</f>
        <v>20138961.5</v>
      </c>
      <c r="E197" s="87">
        <f t="shared" si="62"/>
        <v>16165790</v>
      </c>
      <c r="F197" s="96">
        <f t="shared" si="62"/>
        <v>23785000</v>
      </c>
      <c r="G197" s="87">
        <f t="shared" si="62"/>
        <v>18701704</v>
      </c>
      <c r="H197" s="86">
        <f t="shared" si="62"/>
        <v>23910000</v>
      </c>
      <c r="I197" s="87">
        <f t="shared" si="62"/>
        <v>23500000</v>
      </c>
      <c r="J197" s="96">
        <f t="shared" si="62"/>
        <v>24900000</v>
      </c>
      <c r="K197" s="87">
        <f t="shared" si="62"/>
        <v>23500000</v>
      </c>
      <c r="L197" s="96">
        <f t="shared" si="62"/>
        <v>24900000</v>
      </c>
      <c r="M197" s="87">
        <f t="shared" si="62"/>
        <v>23500000</v>
      </c>
      <c r="N197" s="96">
        <f aca="true" t="shared" si="63" ref="N197:O258">SUM(H197,J197,L197)</f>
        <v>73710000</v>
      </c>
      <c r="O197" s="87">
        <f t="shared" si="63"/>
        <v>70500000</v>
      </c>
      <c r="P197" s="25"/>
    </row>
    <row r="198" spans="1:16" s="9" customFormat="1" ht="25.5">
      <c r="A198" s="103">
        <f t="shared" si="51"/>
        <v>167</v>
      </c>
      <c r="B198" s="104">
        <v>421000</v>
      </c>
      <c r="C198" s="105" t="s">
        <v>176</v>
      </c>
      <c r="D198" s="96">
        <f aca="true" t="shared" si="64" ref="D198:M198">SUM(D199:D205)</f>
        <v>10941518</v>
      </c>
      <c r="E198" s="87">
        <f t="shared" si="64"/>
        <v>315429</v>
      </c>
      <c r="F198" s="96">
        <f t="shared" si="64"/>
        <v>13000000</v>
      </c>
      <c r="G198" s="87">
        <f t="shared" si="64"/>
        <v>800000</v>
      </c>
      <c r="H198" s="86">
        <f t="shared" si="64"/>
        <v>12110000</v>
      </c>
      <c r="I198" s="87">
        <f t="shared" si="64"/>
        <v>900000</v>
      </c>
      <c r="J198" s="96">
        <f t="shared" si="64"/>
        <v>13260000</v>
      </c>
      <c r="K198" s="87">
        <f t="shared" si="64"/>
        <v>900000</v>
      </c>
      <c r="L198" s="96">
        <f t="shared" si="64"/>
        <v>13260000</v>
      </c>
      <c r="M198" s="87">
        <f t="shared" si="64"/>
        <v>900000</v>
      </c>
      <c r="N198" s="96">
        <f t="shared" si="63"/>
        <v>38630000</v>
      </c>
      <c r="O198" s="87">
        <f t="shared" si="63"/>
        <v>2700000</v>
      </c>
      <c r="P198" s="25"/>
    </row>
    <row r="199" spans="1:16" s="9" customFormat="1" ht="25.5">
      <c r="A199" s="106">
        <f t="shared" si="51"/>
        <v>168</v>
      </c>
      <c r="B199" s="107">
        <v>421100</v>
      </c>
      <c r="C199" s="108" t="s">
        <v>310</v>
      </c>
      <c r="D199" s="179">
        <v>230702</v>
      </c>
      <c r="E199" s="178">
        <v>27383</v>
      </c>
      <c r="F199" s="228">
        <v>240000</v>
      </c>
      <c r="G199" s="229">
        <v>300000</v>
      </c>
      <c r="H199" s="177">
        <v>250000</v>
      </c>
      <c r="I199" s="176">
        <v>300000</v>
      </c>
      <c r="J199" s="179">
        <v>300000</v>
      </c>
      <c r="K199" s="178">
        <v>300000</v>
      </c>
      <c r="L199" s="179">
        <v>300000</v>
      </c>
      <c r="M199" s="178">
        <v>300000</v>
      </c>
      <c r="N199" s="113">
        <f t="shared" si="63"/>
        <v>850000</v>
      </c>
      <c r="O199" s="91">
        <f t="shared" si="63"/>
        <v>900000</v>
      </c>
      <c r="P199" s="25"/>
    </row>
    <row r="200" spans="1:16" s="9" customFormat="1" ht="12.75">
      <c r="A200" s="106">
        <f t="shared" si="51"/>
        <v>169</v>
      </c>
      <c r="B200" s="107">
        <v>421200</v>
      </c>
      <c r="C200" s="108" t="s">
        <v>311</v>
      </c>
      <c r="D200" s="179">
        <v>7877839</v>
      </c>
      <c r="E200" s="178"/>
      <c r="F200" s="228">
        <v>10000000</v>
      </c>
      <c r="G200" s="229"/>
      <c r="H200" s="177">
        <v>8100000</v>
      </c>
      <c r="I200" s="176"/>
      <c r="J200" s="179">
        <v>9700000</v>
      </c>
      <c r="K200" s="178"/>
      <c r="L200" s="179">
        <v>9700000</v>
      </c>
      <c r="M200" s="178"/>
      <c r="N200" s="113">
        <f t="shared" si="63"/>
        <v>27500000</v>
      </c>
      <c r="O200" s="91">
        <f t="shared" si="63"/>
        <v>0</v>
      </c>
      <c r="P200" s="25"/>
    </row>
    <row r="201" spans="1:16" s="9" customFormat="1" ht="12.75">
      <c r="A201" s="106">
        <f t="shared" si="51"/>
        <v>170</v>
      </c>
      <c r="B201" s="107">
        <v>421300</v>
      </c>
      <c r="C201" s="108" t="s">
        <v>312</v>
      </c>
      <c r="D201" s="179">
        <v>1165608</v>
      </c>
      <c r="E201" s="178"/>
      <c r="F201" s="228">
        <v>1100000</v>
      </c>
      <c r="G201" s="229"/>
      <c r="H201" s="177">
        <v>1500000</v>
      </c>
      <c r="I201" s="176"/>
      <c r="J201" s="179">
        <v>1500000</v>
      </c>
      <c r="K201" s="178"/>
      <c r="L201" s="179">
        <v>1500000</v>
      </c>
      <c r="M201" s="178"/>
      <c r="N201" s="113">
        <f t="shared" si="63"/>
        <v>4500000</v>
      </c>
      <c r="O201" s="91">
        <f t="shared" si="63"/>
        <v>0</v>
      </c>
      <c r="P201" s="25"/>
    </row>
    <row r="202" spans="1:16" s="9" customFormat="1" ht="12.75">
      <c r="A202" s="106">
        <f t="shared" si="51"/>
        <v>171</v>
      </c>
      <c r="B202" s="107">
        <v>421400</v>
      </c>
      <c r="C202" s="108" t="s">
        <v>313</v>
      </c>
      <c r="D202" s="179">
        <v>259305</v>
      </c>
      <c r="E202" s="178">
        <v>44946</v>
      </c>
      <c r="F202" s="228">
        <v>250000</v>
      </c>
      <c r="G202" s="229">
        <v>100000</v>
      </c>
      <c r="H202" s="177">
        <v>250000</v>
      </c>
      <c r="I202" s="176">
        <v>100000</v>
      </c>
      <c r="J202" s="179">
        <v>250000</v>
      </c>
      <c r="K202" s="178">
        <v>100000</v>
      </c>
      <c r="L202" s="179">
        <v>250000</v>
      </c>
      <c r="M202" s="178">
        <v>100000</v>
      </c>
      <c r="N202" s="113">
        <f t="shared" si="63"/>
        <v>750000</v>
      </c>
      <c r="O202" s="91">
        <f t="shared" si="63"/>
        <v>300000</v>
      </c>
      <c r="P202" s="25"/>
    </row>
    <row r="203" spans="1:16" s="9" customFormat="1" ht="12.75">
      <c r="A203" s="106">
        <f t="shared" si="51"/>
        <v>172</v>
      </c>
      <c r="B203" s="107">
        <v>421500</v>
      </c>
      <c r="C203" s="108" t="s">
        <v>314</v>
      </c>
      <c r="D203" s="179">
        <v>1400000</v>
      </c>
      <c r="E203" s="178">
        <v>243100</v>
      </c>
      <c r="F203" s="228">
        <v>1400000</v>
      </c>
      <c r="G203" s="229">
        <v>400000</v>
      </c>
      <c r="H203" s="177">
        <v>2000000</v>
      </c>
      <c r="I203" s="176">
        <v>500000</v>
      </c>
      <c r="J203" s="179">
        <v>1500000</v>
      </c>
      <c r="K203" s="178">
        <v>500000</v>
      </c>
      <c r="L203" s="179">
        <v>1500000</v>
      </c>
      <c r="M203" s="178">
        <v>500000</v>
      </c>
      <c r="N203" s="113">
        <f t="shared" si="63"/>
        <v>5000000</v>
      </c>
      <c r="O203" s="91">
        <f t="shared" si="63"/>
        <v>1500000</v>
      </c>
      <c r="P203" s="25"/>
    </row>
    <row r="204" spans="1:16" s="9" customFormat="1" ht="12.75">
      <c r="A204" s="106">
        <f t="shared" si="51"/>
        <v>173</v>
      </c>
      <c r="B204" s="107">
        <v>421600</v>
      </c>
      <c r="C204" s="108" t="s">
        <v>315</v>
      </c>
      <c r="D204" s="179"/>
      <c r="E204" s="178"/>
      <c r="F204" s="228"/>
      <c r="G204" s="229"/>
      <c r="H204" s="177"/>
      <c r="I204" s="176"/>
      <c r="J204" s="179"/>
      <c r="K204" s="178"/>
      <c r="L204" s="179"/>
      <c r="M204" s="178"/>
      <c r="N204" s="113">
        <f t="shared" si="63"/>
        <v>0</v>
      </c>
      <c r="O204" s="91">
        <f t="shared" si="63"/>
        <v>0</v>
      </c>
      <c r="P204" s="25"/>
    </row>
    <row r="205" spans="1:16" s="9" customFormat="1" ht="12.75">
      <c r="A205" s="138">
        <f t="shared" si="51"/>
        <v>174</v>
      </c>
      <c r="B205" s="139">
        <v>421900</v>
      </c>
      <c r="C205" s="108" t="s">
        <v>316</v>
      </c>
      <c r="D205" s="179">
        <v>8064</v>
      </c>
      <c r="E205" s="178"/>
      <c r="F205" s="228">
        <v>10000</v>
      </c>
      <c r="G205" s="229"/>
      <c r="H205" s="177">
        <v>10000</v>
      </c>
      <c r="I205" s="176"/>
      <c r="J205" s="179">
        <v>10000</v>
      </c>
      <c r="K205" s="178"/>
      <c r="L205" s="179">
        <v>10000</v>
      </c>
      <c r="M205" s="178"/>
      <c r="N205" s="113">
        <f t="shared" si="63"/>
        <v>30000</v>
      </c>
      <c r="O205" s="91">
        <f t="shared" si="63"/>
        <v>0</v>
      </c>
      <c r="P205" s="25"/>
    </row>
    <row r="206" spans="1:16" s="9" customFormat="1" ht="25.5">
      <c r="A206" s="103">
        <f t="shared" si="51"/>
        <v>175</v>
      </c>
      <c r="B206" s="104">
        <v>422000</v>
      </c>
      <c r="C206" s="105" t="s">
        <v>177</v>
      </c>
      <c r="D206" s="96">
        <f aca="true" t="shared" si="65" ref="D206:M206">SUM(D207:D211)</f>
        <v>3745170</v>
      </c>
      <c r="E206" s="87">
        <f t="shared" si="65"/>
        <v>2072143</v>
      </c>
      <c r="F206" s="96">
        <f t="shared" si="65"/>
        <v>4345000</v>
      </c>
      <c r="G206" s="87">
        <f t="shared" si="65"/>
        <v>2250000</v>
      </c>
      <c r="H206" s="86">
        <f t="shared" si="65"/>
        <v>4370000</v>
      </c>
      <c r="I206" s="87">
        <f t="shared" si="65"/>
        <v>2600000</v>
      </c>
      <c r="J206" s="96">
        <f t="shared" si="65"/>
        <v>4670000</v>
      </c>
      <c r="K206" s="87">
        <f t="shared" si="65"/>
        <v>2600000</v>
      </c>
      <c r="L206" s="96">
        <f t="shared" si="65"/>
        <v>4670000</v>
      </c>
      <c r="M206" s="87">
        <f t="shared" si="65"/>
        <v>2600000</v>
      </c>
      <c r="N206" s="96">
        <f t="shared" si="63"/>
        <v>13710000</v>
      </c>
      <c r="O206" s="87">
        <f t="shared" si="63"/>
        <v>7800000</v>
      </c>
      <c r="P206" s="25"/>
    </row>
    <row r="207" spans="1:16" s="9" customFormat="1" ht="25.5">
      <c r="A207" s="106">
        <f t="shared" si="51"/>
        <v>176</v>
      </c>
      <c r="B207" s="107">
        <v>422100</v>
      </c>
      <c r="C207" s="108" t="s">
        <v>317</v>
      </c>
      <c r="D207" s="179">
        <v>65376</v>
      </c>
      <c r="E207" s="178">
        <v>5234</v>
      </c>
      <c r="F207" s="228">
        <v>120000</v>
      </c>
      <c r="G207" s="229">
        <v>100000</v>
      </c>
      <c r="H207" s="177">
        <v>100000</v>
      </c>
      <c r="I207" s="176">
        <v>50000</v>
      </c>
      <c r="J207" s="179">
        <v>120000</v>
      </c>
      <c r="K207" s="178">
        <v>50000</v>
      </c>
      <c r="L207" s="179">
        <v>120000</v>
      </c>
      <c r="M207" s="178">
        <v>50000</v>
      </c>
      <c r="N207" s="113">
        <f t="shared" si="63"/>
        <v>340000</v>
      </c>
      <c r="O207" s="91">
        <f t="shared" si="63"/>
        <v>150000</v>
      </c>
      <c r="P207" s="25"/>
    </row>
    <row r="208" spans="1:16" s="9" customFormat="1" ht="25.5">
      <c r="A208" s="106">
        <f t="shared" si="51"/>
        <v>177</v>
      </c>
      <c r="B208" s="107">
        <v>422200</v>
      </c>
      <c r="C208" s="108" t="s">
        <v>318</v>
      </c>
      <c r="D208" s="179"/>
      <c r="E208" s="178"/>
      <c r="F208" s="228"/>
      <c r="G208" s="229"/>
      <c r="H208" s="177"/>
      <c r="I208" s="176"/>
      <c r="J208" s="179"/>
      <c r="K208" s="178"/>
      <c r="L208" s="179"/>
      <c r="M208" s="178"/>
      <c r="N208" s="113">
        <f t="shared" si="63"/>
        <v>0</v>
      </c>
      <c r="O208" s="91">
        <f t="shared" si="63"/>
        <v>0</v>
      </c>
      <c r="P208" s="25"/>
    </row>
    <row r="209" spans="1:16" s="9" customFormat="1" ht="25.5">
      <c r="A209" s="106">
        <f t="shared" si="51"/>
        <v>178</v>
      </c>
      <c r="B209" s="107">
        <v>422300</v>
      </c>
      <c r="C209" s="108" t="s">
        <v>319</v>
      </c>
      <c r="D209" s="179">
        <v>11888</v>
      </c>
      <c r="E209" s="178"/>
      <c r="F209" s="228">
        <v>25000</v>
      </c>
      <c r="G209" s="229">
        <v>2000000</v>
      </c>
      <c r="H209" s="177">
        <v>20000</v>
      </c>
      <c r="I209" s="176">
        <v>50000</v>
      </c>
      <c r="J209" s="179">
        <v>50000</v>
      </c>
      <c r="K209" s="178">
        <v>50000</v>
      </c>
      <c r="L209" s="179">
        <v>50000</v>
      </c>
      <c r="M209" s="178">
        <v>50000</v>
      </c>
      <c r="N209" s="113">
        <f t="shared" si="63"/>
        <v>120000</v>
      </c>
      <c r="O209" s="91">
        <f t="shared" si="63"/>
        <v>150000</v>
      </c>
      <c r="P209" s="25"/>
    </row>
    <row r="210" spans="1:16" s="9" customFormat="1" ht="12.75">
      <c r="A210" s="106">
        <f t="shared" si="51"/>
        <v>179</v>
      </c>
      <c r="B210" s="107">
        <v>422400</v>
      </c>
      <c r="C210" s="108" t="s">
        <v>320</v>
      </c>
      <c r="D210" s="179">
        <v>3667906</v>
      </c>
      <c r="E210" s="178">
        <v>2066909</v>
      </c>
      <c r="F210" s="228">
        <v>4200000</v>
      </c>
      <c r="G210" s="229">
        <v>50000</v>
      </c>
      <c r="H210" s="177">
        <v>4250000</v>
      </c>
      <c r="I210" s="176">
        <v>2500000</v>
      </c>
      <c r="J210" s="179">
        <v>4500000</v>
      </c>
      <c r="K210" s="178">
        <v>2500000</v>
      </c>
      <c r="L210" s="179">
        <v>4500000</v>
      </c>
      <c r="M210" s="178">
        <v>2500000</v>
      </c>
      <c r="N210" s="113">
        <f t="shared" si="63"/>
        <v>13250000</v>
      </c>
      <c r="O210" s="91">
        <f t="shared" si="63"/>
        <v>7500000</v>
      </c>
      <c r="P210" s="25"/>
    </row>
    <row r="211" spans="1:16" s="9" customFormat="1" ht="25.5">
      <c r="A211" s="106">
        <f t="shared" si="51"/>
        <v>180</v>
      </c>
      <c r="B211" s="107">
        <v>422900</v>
      </c>
      <c r="C211" s="108" t="s">
        <v>321</v>
      </c>
      <c r="D211" s="179"/>
      <c r="E211" s="178"/>
      <c r="F211" s="228"/>
      <c r="G211" s="229">
        <v>100000</v>
      </c>
      <c r="H211" s="177"/>
      <c r="I211" s="176"/>
      <c r="J211" s="179"/>
      <c r="K211" s="178"/>
      <c r="L211" s="179"/>
      <c r="M211" s="178"/>
      <c r="N211" s="113">
        <f t="shared" si="63"/>
        <v>0</v>
      </c>
      <c r="O211" s="91">
        <f t="shared" si="63"/>
        <v>0</v>
      </c>
      <c r="P211" s="25"/>
    </row>
    <row r="212" spans="1:16" s="9" customFormat="1" ht="25.5">
      <c r="A212" s="103">
        <f t="shared" si="51"/>
        <v>181</v>
      </c>
      <c r="B212" s="104">
        <v>423000</v>
      </c>
      <c r="C212" s="105" t="s">
        <v>178</v>
      </c>
      <c r="D212" s="96">
        <f aca="true" t="shared" si="66" ref="D212:M212">SUM(D213:D220)</f>
        <v>283604.5</v>
      </c>
      <c r="E212" s="87">
        <f t="shared" si="66"/>
        <v>6922963</v>
      </c>
      <c r="F212" s="96">
        <f t="shared" si="66"/>
        <v>390000</v>
      </c>
      <c r="G212" s="87">
        <f t="shared" si="66"/>
        <v>8850000</v>
      </c>
      <c r="H212" s="86">
        <f t="shared" si="66"/>
        <v>650000</v>
      </c>
      <c r="I212" s="87">
        <f t="shared" si="66"/>
        <v>10350000</v>
      </c>
      <c r="J212" s="96">
        <f t="shared" si="66"/>
        <v>670000</v>
      </c>
      <c r="K212" s="87">
        <f t="shared" si="66"/>
        <v>10350000</v>
      </c>
      <c r="L212" s="96">
        <f t="shared" si="66"/>
        <v>670000</v>
      </c>
      <c r="M212" s="87">
        <f t="shared" si="66"/>
        <v>10350000</v>
      </c>
      <c r="N212" s="96">
        <f t="shared" si="63"/>
        <v>1990000</v>
      </c>
      <c r="O212" s="87">
        <f t="shared" si="63"/>
        <v>31050000</v>
      </c>
      <c r="P212" s="25"/>
    </row>
    <row r="213" spans="1:16" s="9" customFormat="1" ht="12.75">
      <c r="A213" s="106">
        <f t="shared" si="51"/>
        <v>182</v>
      </c>
      <c r="B213" s="107">
        <v>423100</v>
      </c>
      <c r="C213" s="108" t="s">
        <v>322</v>
      </c>
      <c r="D213" s="179"/>
      <c r="E213" s="178"/>
      <c r="F213" s="228"/>
      <c r="G213" s="229">
        <v>100000</v>
      </c>
      <c r="H213" s="177"/>
      <c r="I213" s="176">
        <v>100000</v>
      </c>
      <c r="J213" s="179"/>
      <c r="K213" s="178">
        <v>100000</v>
      </c>
      <c r="L213" s="179"/>
      <c r="M213" s="178">
        <v>100000</v>
      </c>
      <c r="N213" s="113">
        <f t="shared" si="63"/>
        <v>0</v>
      </c>
      <c r="O213" s="91">
        <f t="shared" si="63"/>
        <v>300000</v>
      </c>
      <c r="P213" s="25"/>
    </row>
    <row r="214" spans="1:16" s="9" customFormat="1" ht="12.75">
      <c r="A214" s="106">
        <f t="shared" si="51"/>
        <v>183</v>
      </c>
      <c r="B214" s="107">
        <v>423200</v>
      </c>
      <c r="C214" s="108" t="s">
        <v>323</v>
      </c>
      <c r="D214" s="179">
        <v>10585</v>
      </c>
      <c r="E214" s="178"/>
      <c r="F214" s="228">
        <v>100000</v>
      </c>
      <c r="G214" s="229">
        <v>50000</v>
      </c>
      <c r="H214" s="177">
        <v>100000</v>
      </c>
      <c r="I214" s="176"/>
      <c r="J214" s="179">
        <v>100000</v>
      </c>
      <c r="K214" s="178"/>
      <c r="L214" s="179">
        <v>100000</v>
      </c>
      <c r="M214" s="178"/>
      <c r="N214" s="113">
        <f t="shared" si="63"/>
        <v>300000</v>
      </c>
      <c r="O214" s="91">
        <f t="shared" si="63"/>
        <v>0</v>
      </c>
      <c r="P214" s="25"/>
    </row>
    <row r="215" spans="1:16" s="9" customFormat="1" ht="25.5">
      <c r="A215" s="106">
        <f t="shared" si="51"/>
        <v>184</v>
      </c>
      <c r="B215" s="107">
        <v>423300</v>
      </c>
      <c r="C215" s="108" t="s">
        <v>324</v>
      </c>
      <c r="D215" s="179"/>
      <c r="E215" s="178"/>
      <c r="F215" s="228">
        <v>50000</v>
      </c>
      <c r="G215" s="229">
        <v>100000</v>
      </c>
      <c r="H215" s="177">
        <v>100000</v>
      </c>
      <c r="I215" s="176">
        <v>200000</v>
      </c>
      <c r="J215" s="179">
        <v>200000</v>
      </c>
      <c r="K215" s="178">
        <v>200000</v>
      </c>
      <c r="L215" s="179">
        <v>200000</v>
      </c>
      <c r="M215" s="178">
        <v>200000</v>
      </c>
      <c r="N215" s="113">
        <f t="shared" si="63"/>
        <v>500000</v>
      </c>
      <c r="O215" s="91">
        <f t="shared" si="63"/>
        <v>600000</v>
      </c>
      <c r="P215" s="25"/>
    </row>
    <row r="216" spans="1:16" s="9" customFormat="1" ht="12.75">
      <c r="A216" s="106">
        <f t="shared" si="51"/>
        <v>185</v>
      </c>
      <c r="B216" s="107">
        <v>423400</v>
      </c>
      <c r="C216" s="108" t="s">
        <v>325</v>
      </c>
      <c r="D216" s="179">
        <v>10560</v>
      </c>
      <c r="E216" s="178"/>
      <c r="F216" s="228">
        <v>20000</v>
      </c>
      <c r="G216" s="229">
        <v>100000</v>
      </c>
      <c r="H216" s="177">
        <v>20000</v>
      </c>
      <c r="I216" s="176">
        <v>50000</v>
      </c>
      <c r="J216" s="179">
        <v>20000</v>
      </c>
      <c r="K216" s="178">
        <v>50000</v>
      </c>
      <c r="L216" s="179">
        <v>20000</v>
      </c>
      <c r="M216" s="178">
        <v>50000</v>
      </c>
      <c r="N216" s="113">
        <f t="shared" si="63"/>
        <v>60000</v>
      </c>
      <c r="O216" s="91">
        <f t="shared" si="63"/>
        <v>150000</v>
      </c>
      <c r="P216" s="25"/>
    </row>
    <row r="217" spans="1:16" s="9" customFormat="1" ht="12.75">
      <c r="A217" s="106">
        <f t="shared" si="51"/>
        <v>186</v>
      </c>
      <c r="B217" s="107">
        <v>423500</v>
      </c>
      <c r="C217" s="108" t="s">
        <v>326</v>
      </c>
      <c r="D217" s="179"/>
      <c r="E217" s="178"/>
      <c r="F217" s="228">
        <v>20000</v>
      </c>
      <c r="G217" s="229"/>
      <c r="H217" s="177">
        <v>30000</v>
      </c>
      <c r="I217" s="176"/>
      <c r="J217" s="179">
        <v>50000</v>
      </c>
      <c r="K217" s="178"/>
      <c r="L217" s="179">
        <v>50000</v>
      </c>
      <c r="M217" s="178"/>
      <c r="N217" s="113">
        <f t="shared" si="63"/>
        <v>130000</v>
      </c>
      <c r="O217" s="91">
        <f t="shared" si="63"/>
        <v>0</v>
      </c>
      <c r="P217" s="25"/>
    </row>
    <row r="218" spans="1:16" s="9" customFormat="1" ht="25.5">
      <c r="A218" s="106">
        <f t="shared" si="51"/>
        <v>187</v>
      </c>
      <c r="B218" s="107">
        <v>423600</v>
      </c>
      <c r="C218" s="108" t="s">
        <v>327</v>
      </c>
      <c r="D218" s="179"/>
      <c r="E218" s="178"/>
      <c r="F218" s="228"/>
      <c r="G218" s="229"/>
      <c r="H218" s="177"/>
      <c r="I218" s="176"/>
      <c r="J218" s="179"/>
      <c r="K218" s="178"/>
      <c r="L218" s="179"/>
      <c r="M218" s="178"/>
      <c r="N218" s="113">
        <f t="shared" si="63"/>
        <v>0</v>
      </c>
      <c r="O218" s="91">
        <f t="shared" si="63"/>
        <v>0</v>
      </c>
      <c r="P218" s="25"/>
    </row>
    <row r="219" spans="1:16" s="9" customFormat="1" ht="12.75">
      <c r="A219" s="106">
        <f t="shared" si="51"/>
        <v>188</v>
      </c>
      <c r="B219" s="107">
        <v>423700</v>
      </c>
      <c r="C219" s="108" t="s">
        <v>328</v>
      </c>
      <c r="D219" s="179"/>
      <c r="E219" s="178"/>
      <c r="F219" s="228"/>
      <c r="G219" s="229"/>
      <c r="H219" s="177"/>
      <c r="I219" s="176"/>
      <c r="J219" s="179"/>
      <c r="K219" s="178"/>
      <c r="L219" s="179"/>
      <c r="M219" s="178"/>
      <c r="N219" s="113">
        <f t="shared" si="63"/>
        <v>0</v>
      </c>
      <c r="O219" s="91">
        <f t="shared" si="63"/>
        <v>0</v>
      </c>
      <c r="P219" s="25"/>
    </row>
    <row r="220" spans="1:16" s="9" customFormat="1" ht="12.75">
      <c r="A220" s="122">
        <f t="shared" si="51"/>
        <v>189</v>
      </c>
      <c r="B220" s="123">
        <v>423900</v>
      </c>
      <c r="C220" s="124" t="s">
        <v>358</v>
      </c>
      <c r="D220" s="179">
        <v>262459.5</v>
      </c>
      <c r="E220" s="178">
        <v>6922963</v>
      </c>
      <c r="F220" s="228">
        <v>200000</v>
      </c>
      <c r="G220" s="229">
        <v>8500000</v>
      </c>
      <c r="H220" s="177">
        <v>400000</v>
      </c>
      <c r="I220" s="176">
        <v>10000000</v>
      </c>
      <c r="J220" s="179">
        <v>300000</v>
      </c>
      <c r="K220" s="178">
        <v>10000000</v>
      </c>
      <c r="L220" s="179">
        <v>300000</v>
      </c>
      <c r="M220" s="178">
        <v>10000000</v>
      </c>
      <c r="N220" s="140">
        <f t="shared" si="63"/>
        <v>1000000</v>
      </c>
      <c r="O220" s="125">
        <f t="shared" si="63"/>
        <v>30000000</v>
      </c>
      <c r="P220" s="25"/>
    </row>
    <row r="221" spans="1:16" s="9" customFormat="1" ht="25.5">
      <c r="A221" s="103">
        <f t="shared" si="51"/>
        <v>190</v>
      </c>
      <c r="B221" s="104">
        <v>424000</v>
      </c>
      <c r="C221" s="105" t="s">
        <v>179</v>
      </c>
      <c r="D221" s="96">
        <f aca="true" t="shared" si="67" ref="D221:M221">SUM(D222:D228)</f>
        <v>255613</v>
      </c>
      <c r="E221" s="87">
        <f t="shared" si="67"/>
        <v>0</v>
      </c>
      <c r="F221" s="96">
        <f t="shared" si="67"/>
        <v>500000</v>
      </c>
      <c r="G221" s="87">
        <f t="shared" si="67"/>
        <v>100000</v>
      </c>
      <c r="H221" s="86">
        <f t="shared" si="67"/>
        <v>300000</v>
      </c>
      <c r="I221" s="87">
        <f t="shared" si="67"/>
        <v>100000</v>
      </c>
      <c r="J221" s="96">
        <f t="shared" si="67"/>
        <v>400000</v>
      </c>
      <c r="K221" s="87">
        <f t="shared" si="67"/>
        <v>100000</v>
      </c>
      <c r="L221" s="96">
        <f t="shared" si="67"/>
        <v>400000</v>
      </c>
      <c r="M221" s="87">
        <f t="shared" si="67"/>
        <v>100000</v>
      </c>
      <c r="N221" s="96">
        <f t="shared" si="63"/>
        <v>1100000</v>
      </c>
      <c r="O221" s="87">
        <f t="shared" si="63"/>
        <v>300000</v>
      </c>
      <c r="P221" s="25"/>
    </row>
    <row r="222" spans="1:16" s="9" customFormat="1" ht="12.75">
      <c r="A222" s="106">
        <f t="shared" si="51"/>
        <v>191</v>
      </c>
      <c r="B222" s="107">
        <v>424100</v>
      </c>
      <c r="C222" s="108" t="s">
        <v>329</v>
      </c>
      <c r="D222" s="179"/>
      <c r="E222" s="178"/>
      <c r="F222" s="179"/>
      <c r="G222" s="178"/>
      <c r="H222" s="177"/>
      <c r="I222" s="176"/>
      <c r="J222" s="179"/>
      <c r="K222" s="178"/>
      <c r="L222" s="179"/>
      <c r="M222" s="178"/>
      <c r="N222" s="113">
        <f t="shared" si="63"/>
        <v>0</v>
      </c>
      <c r="O222" s="91">
        <f t="shared" si="63"/>
        <v>0</v>
      </c>
      <c r="P222" s="25"/>
    </row>
    <row r="223" spans="1:16" s="9" customFormat="1" ht="25.5">
      <c r="A223" s="106">
        <f t="shared" si="51"/>
        <v>192</v>
      </c>
      <c r="B223" s="107">
        <v>424200</v>
      </c>
      <c r="C223" s="108" t="s">
        <v>330</v>
      </c>
      <c r="D223" s="179"/>
      <c r="E223" s="178"/>
      <c r="F223" s="228"/>
      <c r="G223" s="229"/>
      <c r="H223" s="177"/>
      <c r="I223" s="176"/>
      <c r="J223" s="179"/>
      <c r="K223" s="178"/>
      <c r="L223" s="179"/>
      <c r="M223" s="178"/>
      <c r="N223" s="113">
        <f t="shared" si="63"/>
        <v>0</v>
      </c>
      <c r="O223" s="91">
        <f t="shared" si="63"/>
        <v>0</v>
      </c>
      <c r="P223" s="25"/>
    </row>
    <row r="224" spans="1:16" s="9" customFormat="1" ht="12.75">
      <c r="A224" s="106">
        <f t="shared" si="51"/>
        <v>193</v>
      </c>
      <c r="B224" s="107">
        <v>424300</v>
      </c>
      <c r="C224" s="108" t="s">
        <v>331</v>
      </c>
      <c r="D224" s="179">
        <v>84589</v>
      </c>
      <c r="E224" s="178"/>
      <c r="F224" s="228">
        <v>100000</v>
      </c>
      <c r="G224" s="229"/>
      <c r="H224" s="177">
        <v>150000</v>
      </c>
      <c r="I224" s="176"/>
      <c r="J224" s="179">
        <v>150000</v>
      </c>
      <c r="K224" s="178"/>
      <c r="L224" s="179">
        <v>150000</v>
      </c>
      <c r="M224" s="178"/>
      <c r="N224" s="113">
        <f t="shared" si="63"/>
        <v>450000</v>
      </c>
      <c r="O224" s="91">
        <f t="shared" si="63"/>
        <v>0</v>
      </c>
      <c r="P224" s="25"/>
    </row>
    <row r="225" spans="1:16" s="9" customFormat="1" ht="25.5">
      <c r="A225" s="106">
        <f t="shared" si="51"/>
        <v>194</v>
      </c>
      <c r="B225" s="107">
        <v>424400</v>
      </c>
      <c r="C225" s="108" t="s">
        <v>332</v>
      </c>
      <c r="D225" s="179"/>
      <c r="E225" s="178"/>
      <c r="F225" s="228"/>
      <c r="G225" s="229"/>
      <c r="H225" s="177"/>
      <c r="I225" s="176"/>
      <c r="J225" s="179"/>
      <c r="K225" s="178"/>
      <c r="L225" s="179"/>
      <c r="M225" s="178"/>
      <c r="N225" s="113">
        <f t="shared" si="63"/>
        <v>0</v>
      </c>
      <c r="O225" s="91">
        <f t="shared" si="63"/>
        <v>0</v>
      </c>
      <c r="P225" s="25"/>
    </row>
    <row r="226" spans="1:16" s="9" customFormat="1" ht="38.25">
      <c r="A226" s="106">
        <f t="shared" si="51"/>
        <v>195</v>
      </c>
      <c r="B226" s="107">
        <v>424500</v>
      </c>
      <c r="C226" s="108" t="s">
        <v>333</v>
      </c>
      <c r="D226" s="179"/>
      <c r="E226" s="178"/>
      <c r="F226" s="228"/>
      <c r="G226" s="229"/>
      <c r="H226" s="177"/>
      <c r="I226" s="176"/>
      <c r="J226" s="179"/>
      <c r="K226" s="178"/>
      <c r="L226" s="179"/>
      <c r="M226" s="178"/>
      <c r="N226" s="113">
        <f t="shared" si="63"/>
        <v>0</v>
      </c>
      <c r="O226" s="91">
        <f t="shared" si="63"/>
        <v>0</v>
      </c>
      <c r="P226" s="25"/>
    </row>
    <row r="227" spans="1:16" s="9" customFormat="1" ht="38.25">
      <c r="A227" s="106">
        <f t="shared" si="51"/>
        <v>196</v>
      </c>
      <c r="B227" s="107">
        <v>424600</v>
      </c>
      <c r="C227" s="108" t="s">
        <v>334</v>
      </c>
      <c r="D227" s="179">
        <v>18000</v>
      </c>
      <c r="E227" s="178"/>
      <c r="F227" s="228"/>
      <c r="G227" s="229"/>
      <c r="H227" s="177">
        <v>50000</v>
      </c>
      <c r="I227" s="176"/>
      <c r="J227" s="179">
        <v>50000</v>
      </c>
      <c r="K227" s="178"/>
      <c r="L227" s="179">
        <v>50000</v>
      </c>
      <c r="M227" s="178"/>
      <c r="N227" s="113">
        <f t="shared" si="63"/>
        <v>150000</v>
      </c>
      <c r="O227" s="91">
        <f t="shared" si="63"/>
        <v>0</v>
      </c>
      <c r="P227" s="25"/>
    </row>
    <row r="228" spans="1:16" s="9" customFormat="1" ht="25.5">
      <c r="A228" s="106">
        <f t="shared" si="51"/>
        <v>197</v>
      </c>
      <c r="B228" s="107">
        <v>424900</v>
      </c>
      <c r="C228" s="108" t="s">
        <v>335</v>
      </c>
      <c r="D228" s="179">
        <v>153024</v>
      </c>
      <c r="E228" s="178"/>
      <c r="F228" s="228">
        <v>400000</v>
      </c>
      <c r="G228" s="229">
        <v>100000</v>
      </c>
      <c r="H228" s="177">
        <v>100000</v>
      </c>
      <c r="I228" s="176">
        <v>100000</v>
      </c>
      <c r="J228" s="179">
        <v>200000</v>
      </c>
      <c r="K228" s="178">
        <v>100000</v>
      </c>
      <c r="L228" s="179">
        <v>200000</v>
      </c>
      <c r="M228" s="178">
        <v>100000</v>
      </c>
      <c r="N228" s="113">
        <f t="shared" si="63"/>
        <v>500000</v>
      </c>
      <c r="O228" s="91">
        <f t="shared" si="63"/>
        <v>300000</v>
      </c>
      <c r="P228" s="25"/>
    </row>
    <row r="229" spans="1:16" s="9" customFormat="1" ht="25.5">
      <c r="A229" s="103">
        <f t="shared" si="51"/>
        <v>198</v>
      </c>
      <c r="B229" s="104">
        <v>425000</v>
      </c>
      <c r="C229" s="105" t="s">
        <v>180</v>
      </c>
      <c r="D229" s="96">
        <f>D230+D231</f>
        <v>1209713</v>
      </c>
      <c r="E229" s="87">
        <f aca="true" t="shared" si="68" ref="E229:M229">E230+E231</f>
        <v>407329</v>
      </c>
      <c r="F229" s="96">
        <f t="shared" si="68"/>
        <v>1300000</v>
      </c>
      <c r="G229" s="87">
        <f t="shared" si="68"/>
        <v>750000</v>
      </c>
      <c r="H229" s="86">
        <f t="shared" si="68"/>
        <v>1100000</v>
      </c>
      <c r="I229" s="87">
        <f t="shared" si="68"/>
        <v>1300000</v>
      </c>
      <c r="J229" s="96">
        <f t="shared" si="68"/>
        <v>1200000</v>
      </c>
      <c r="K229" s="87">
        <f t="shared" si="68"/>
        <v>1300000</v>
      </c>
      <c r="L229" s="96">
        <f t="shared" si="68"/>
        <v>1200000</v>
      </c>
      <c r="M229" s="87">
        <f t="shared" si="68"/>
        <v>1300000</v>
      </c>
      <c r="N229" s="96">
        <f t="shared" si="63"/>
        <v>3500000</v>
      </c>
      <c r="O229" s="87">
        <f t="shared" si="63"/>
        <v>3900000</v>
      </c>
      <c r="P229" s="25"/>
    </row>
    <row r="230" spans="1:16" s="9" customFormat="1" ht="25.5">
      <c r="A230" s="122">
        <f t="shared" si="51"/>
        <v>199</v>
      </c>
      <c r="B230" s="123">
        <v>425100</v>
      </c>
      <c r="C230" s="124" t="s">
        <v>336</v>
      </c>
      <c r="D230" s="179">
        <v>1205213</v>
      </c>
      <c r="E230" s="178">
        <v>329659</v>
      </c>
      <c r="F230" s="228">
        <v>1200000</v>
      </c>
      <c r="G230" s="229">
        <v>700000</v>
      </c>
      <c r="H230" s="177">
        <v>1000000</v>
      </c>
      <c r="I230" s="176">
        <v>1000000</v>
      </c>
      <c r="J230" s="179">
        <v>1000000</v>
      </c>
      <c r="K230" s="178">
        <v>1000000</v>
      </c>
      <c r="L230" s="179">
        <v>1000000</v>
      </c>
      <c r="M230" s="178">
        <v>1000000</v>
      </c>
      <c r="N230" s="140">
        <f t="shared" si="63"/>
        <v>3000000</v>
      </c>
      <c r="O230" s="125">
        <f t="shared" si="63"/>
        <v>3000000</v>
      </c>
      <c r="P230" s="25"/>
    </row>
    <row r="231" spans="1:16" s="9" customFormat="1" ht="25.5">
      <c r="A231" s="122">
        <f t="shared" si="51"/>
        <v>200</v>
      </c>
      <c r="B231" s="123">
        <v>425200</v>
      </c>
      <c r="C231" s="124" t="s">
        <v>337</v>
      </c>
      <c r="D231" s="179">
        <v>4500</v>
      </c>
      <c r="E231" s="178">
        <v>77670</v>
      </c>
      <c r="F231" s="228">
        <v>100000</v>
      </c>
      <c r="G231" s="229">
        <v>50000</v>
      </c>
      <c r="H231" s="177">
        <v>100000</v>
      </c>
      <c r="I231" s="176">
        <v>300000</v>
      </c>
      <c r="J231" s="179">
        <v>200000</v>
      </c>
      <c r="K231" s="178">
        <v>300000</v>
      </c>
      <c r="L231" s="179">
        <v>200000</v>
      </c>
      <c r="M231" s="178">
        <v>300000</v>
      </c>
      <c r="N231" s="140">
        <f t="shared" si="63"/>
        <v>500000</v>
      </c>
      <c r="O231" s="125">
        <f t="shared" si="63"/>
        <v>900000</v>
      </c>
      <c r="P231" s="25"/>
    </row>
    <row r="232" spans="1:16" s="9" customFormat="1" ht="25.5">
      <c r="A232" s="103">
        <f aca="true" t="shared" si="69" ref="A232:A295">A231+1</f>
        <v>201</v>
      </c>
      <c r="B232" s="104">
        <v>426000</v>
      </c>
      <c r="C232" s="105" t="s">
        <v>181</v>
      </c>
      <c r="D232" s="96">
        <f aca="true" t="shared" si="70" ref="D232:M232">SUM(D233:D241)</f>
        <v>3703343</v>
      </c>
      <c r="E232" s="87">
        <f t="shared" si="70"/>
        <v>6447926</v>
      </c>
      <c r="F232" s="96">
        <f t="shared" si="70"/>
        <v>4250000</v>
      </c>
      <c r="G232" s="87">
        <f t="shared" si="70"/>
        <v>5951704</v>
      </c>
      <c r="H232" s="86">
        <f t="shared" si="70"/>
        <v>5380000</v>
      </c>
      <c r="I232" s="87">
        <f t="shared" si="70"/>
        <v>8250000</v>
      </c>
      <c r="J232" s="96">
        <f t="shared" si="70"/>
        <v>4700000</v>
      </c>
      <c r="K232" s="87">
        <f t="shared" si="70"/>
        <v>8250000</v>
      </c>
      <c r="L232" s="96">
        <f t="shared" si="70"/>
        <v>4700000</v>
      </c>
      <c r="M232" s="87">
        <f t="shared" si="70"/>
        <v>8250000</v>
      </c>
      <c r="N232" s="96">
        <f t="shared" si="63"/>
        <v>14780000</v>
      </c>
      <c r="O232" s="87">
        <f t="shared" si="63"/>
        <v>24750000</v>
      </c>
      <c r="P232" s="25"/>
    </row>
    <row r="233" spans="1:16" s="9" customFormat="1" ht="12.75">
      <c r="A233" s="106">
        <f t="shared" si="69"/>
        <v>202</v>
      </c>
      <c r="B233" s="107">
        <v>426100</v>
      </c>
      <c r="C233" s="108" t="s">
        <v>338</v>
      </c>
      <c r="D233" s="179">
        <v>419434</v>
      </c>
      <c r="E233" s="178">
        <v>6590</v>
      </c>
      <c r="F233" s="228">
        <v>350000</v>
      </c>
      <c r="G233" s="229"/>
      <c r="H233" s="177">
        <v>400000</v>
      </c>
      <c r="I233" s="176">
        <v>50000</v>
      </c>
      <c r="J233" s="179">
        <v>400000</v>
      </c>
      <c r="K233" s="178">
        <v>50000</v>
      </c>
      <c r="L233" s="179">
        <v>400000</v>
      </c>
      <c r="M233" s="178">
        <v>50000</v>
      </c>
      <c r="N233" s="113">
        <f t="shared" si="63"/>
        <v>1200000</v>
      </c>
      <c r="O233" s="91">
        <f t="shared" si="63"/>
        <v>150000</v>
      </c>
      <c r="P233" s="25"/>
    </row>
    <row r="234" spans="1:16" s="9" customFormat="1" ht="25.5">
      <c r="A234" s="106">
        <f t="shared" si="69"/>
        <v>203</v>
      </c>
      <c r="B234" s="107">
        <v>426200</v>
      </c>
      <c r="C234" s="108" t="s">
        <v>339</v>
      </c>
      <c r="D234" s="179"/>
      <c r="E234" s="178"/>
      <c r="F234" s="228"/>
      <c r="G234" s="229"/>
      <c r="H234" s="177"/>
      <c r="I234" s="176"/>
      <c r="J234" s="179"/>
      <c r="K234" s="178"/>
      <c r="L234" s="179"/>
      <c r="M234" s="178"/>
      <c r="N234" s="113">
        <f t="shared" si="63"/>
        <v>0</v>
      </c>
      <c r="O234" s="91">
        <f t="shared" si="63"/>
        <v>0</v>
      </c>
      <c r="P234" s="25"/>
    </row>
    <row r="235" spans="1:16" s="9" customFormat="1" ht="25.5">
      <c r="A235" s="106">
        <f t="shared" si="69"/>
        <v>204</v>
      </c>
      <c r="B235" s="107">
        <v>426300</v>
      </c>
      <c r="C235" s="108" t="s">
        <v>340</v>
      </c>
      <c r="D235" s="179">
        <v>57200</v>
      </c>
      <c r="E235" s="178"/>
      <c r="F235" s="228">
        <v>50000</v>
      </c>
      <c r="G235" s="229"/>
      <c r="H235" s="177">
        <v>30000</v>
      </c>
      <c r="I235" s="176">
        <v>50000</v>
      </c>
      <c r="J235" s="179">
        <v>100000</v>
      </c>
      <c r="K235" s="178">
        <v>50000</v>
      </c>
      <c r="L235" s="179">
        <v>100000</v>
      </c>
      <c r="M235" s="178">
        <v>50000</v>
      </c>
      <c r="N235" s="113">
        <f t="shared" si="63"/>
        <v>230000</v>
      </c>
      <c r="O235" s="91">
        <f t="shared" si="63"/>
        <v>150000</v>
      </c>
      <c r="P235" s="25"/>
    </row>
    <row r="236" spans="1:16" s="9" customFormat="1" ht="12.75">
      <c r="A236" s="106">
        <f t="shared" si="69"/>
        <v>205</v>
      </c>
      <c r="B236" s="107">
        <v>426400</v>
      </c>
      <c r="C236" s="108" t="s">
        <v>341</v>
      </c>
      <c r="D236" s="179"/>
      <c r="E236" s="178">
        <v>178750</v>
      </c>
      <c r="F236" s="228"/>
      <c r="G236" s="229">
        <v>250000</v>
      </c>
      <c r="H236" s="177"/>
      <c r="I236" s="176">
        <v>250000</v>
      </c>
      <c r="J236" s="179"/>
      <c r="K236" s="178">
        <v>250000</v>
      </c>
      <c r="L236" s="179"/>
      <c r="M236" s="178">
        <v>250000</v>
      </c>
      <c r="N236" s="113">
        <f t="shared" si="63"/>
        <v>0</v>
      </c>
      <c r="O236" s="91">
        <f t="shared" si="63"/>
        <v>750000</v>
      </c>
      <c r="P236" s="25"/>
    </row>
    <row r="237" spans="1:16" s="9" customFormat="1" ht="25.5">
      <c r="A237" s="106">
        <f t="shared" si="69"/>
        <v>206</v>
      </c>
      <c r="B237" s="107">
        <v>426500</v>
      </c>
      <c r="C237" s="108" t="s">
        <v>342</v>
      </c>
      <c r="D237" s="179"/>
      <c r="E237" s="178"/>
      <c r="F237" s="228"/>
      <c r="G237" s="229"/>
      <c r="H237" s="177"/>
      <c r="I237" s="176"/>
      <c r="J237" s="179"/>
      <c r="K237" s="178"/>
      <c r="L237" s="179"/>
      <c r="M237" s="178"/>
      <c r="N237" s="113">
        <f t="shared" si="63"/>
        <v>0</v>
      </c>
      <c r="O237" s="91">
        <f t="shared" si="63"/>
        <v>0</v>
      </c>
      <c r="P237" s="25"/>
    </row>
    <row r="238" spans="1:16" s="9" customFormat="1" ht="25.5">
      <c r="A238" s="106">
        <f t="shared" si="69"/>
        <v>207</v>
      </c>
      <c r="B238" s="107">
        <v>426600</v>
      </c>
      <c r="C238" s="108" t="s">
        <v>343</v>
      </c>
      <c r="D238" s="179">
        <v>337243</v>
      </c>
      <c r="E238" s="178">
        <v>256645</v>
      </c>
      <c r="F238" s="228">
        <v>400000</v>
      </c>
      <c r="G238" s="229">
        <v>600000</v>
      </c>
      <c r="H238" s="177">
        <v>350000</v>
      </c>
      <c r="I238" s="176">
        <v>500000</v>
      </c>
      <c r="J238" s="179">
        <v>500000</v>
      </c>
      <c r="K238" s="178">
        <v>500000</v>
      </c>
      <c r="L238" s="179">
        <v>500000</v>
      </c>
      <c r="M238" s="178">
        <v>500000</v>
      </c>
      <c r="N238" s="113">
        <f t="shared" si="63"/>
        <v>1350000</v>
      </c>
      <c r="O238" s="91">
        <f t="shared" si="63"/>
        <v>1500000</v>
      </c>
      <c r="P238" s="25"/>
    </row>
    <row r="239" spans="1:16" s="9" customFormat="1" ht="25.5">
      <c r="A239" s="106">
        <f t="shared" si="69"/>
        <v>208</v>
      </c>
      <c r="B239" s="107">
        <v>426700</v>
      </c>
      <c r="C239" s="108" t="s">
        <v>344</v>
      </c>
      <c r="D239" s="179"/>
      <c r="E239" s="178"/>
      <c r="F239" s="228"/>
      <c r="G239" s="229"/>
      <c r="H239" s="177"/>
      <c r="I239" s="176"/>
      <c r="J239" s="179"/>
      <c r="K239" s="178"/>
      <c r="L239" s="179"/>
      <c r="M239" s="178"/>
      <c r="N239" s="113">
        <f t="shared" si="63"/>
        <v>0</v>
      </c>
      <c r="O239" s="91">
        <f t="shared" si="63"/>
        <v>0</v>
      </c>
      <c r="P239" s="25"/>
    </row>
    <row r="240" spans="1:16" s="9" customFormat="1" ht="25.5">
      <c r="A240" s="106">
        <f t="shared" si="69"/>
        <v>209</v>
      </c>
      <c r="B240" s="107">
        <v>426800</v>
      </c>
      <c r="C240" s="108" t="s">
        <v>345</v>
      </c>
      <c r="D240" s="179">
        <v>2179294</v>
      </c>
      <c r="E240" s="178">
        <v>5812693</v>
      </c>
      <c r="F240" s="228">
        <v>2700000</v>
      </c>
      <c r="G240" s="229">
        <v>4851704</v>
      </c>
      <c r="H240" s="177">
        <v>3700000</v>
      </c>
      <c r="I240" s="176">
        <v>7200000</v>
      </c>
      <c r="J240" s="179">
        <v>2700000</v>
      </c>
      <c r="K240" s="178">
        <v>7200000</v>
      </c>
      <c r="L240" s="179">
        <v>2700000</v>
      </c>
      <c r="M240" s="178">
        <v>7200000</v>
      </c>
      <c r="N240" s="113">
        <f t="shared" si="63"/>
        <v>9100000</v>
      </c>
      <c r="O240" s="91">
        <f t="shared" si="63"/>
        <v>21600000</v>
      </c>
      <c r="P240" s="25"/>
    </row>
    <row r="241" spans="1:16" s="9" customFormat="1" ht="25.5">
      <c r="A241" s="106">
        <f t="shared" si="69"/>
        <v>210</v>
      </c>
      <c r="B241" s="107">
        <v>426900</v>
      </c>
      <c r="C241" s="108" t="s">
        <v>346</v>
      </c>
      <c r="D241" s="179">
        <v>710172</v>
      </c>
      <c r="E241" s="178">
        <v>193248</v>
      </c>
      <c r="F241" s="228">
        <v>750000</v>
      </c>
      <c r="G241" s="229">
        <v>250000</v>
      </c>
      <c r="H241" s="177">
        <v>900000</v>
      </c>
      <c r="I241" s="176">
        <v>200000</v>
      </c>
      <c r="J241" s="179">
        <v>1000000</v>
      </c>
      <c r="K241" s="178">
        <v>200000</v>
      </c>
      <c r="L241" s="179">
        <v>1000000</v>
      </c>
      <c r="M241" s="178">
        <v>200000</v>
      </c>
      <c r="N241" s="113">
        <f t="shared" si="63"/>
        <v>2900000</v>
      </c>
      <c r="O241" s="91">
        <f t="shared" si="63"/>
        <v>600000</v>
      </c>
      <c r="P241" s="25"/>
    </row>
    <row r="242" spans="1:16" s="9" customFormat="1" ht="51">
      <c r="A242" s="103">
        <f t="shared" si="69"/>
        <v>211</v>
      </c>
      <c r="B242" s="104">
        <v>430000</v>
      </c>
      <c r="C242" s="105" t="s">
        <v>182</v>
      </c>
      <c r="D242" s="96">
        <f>D243+D247+D249+D251+D255</f>
        <v>0</v>
      </c>
      <c r="E242" s="87">
        <f aca="true" t="shared" si="71" ref="E242:M242">E243+E247+E249+E251+E255</f>
        <v>0</v>
      </c>
      <c r="F242" s="96">
        <f t="shared" si="71"/>
        <v>0</v>
      </c>
      <c r="G242" s="87">
        <f t="shared" si="71"/>
        <v>0</v>
      </c>
      <c r="H242" s="86">
        <f t="shared" si="71"/>
        <v>0</v>
      </c>
      <c r="I242" s="87">
        <f t="shared" si="71"/>
        <v>0</v>
      </c>
      <c r="J242" s="96">
        <f t="shared" si="71"/>
        <v>0</v>
      </c>
      <c r="K242" s="87">
        <f t="shared" si="71"/>
        <v>0</v>
      </c>
      <c r="L242" s="96">
        <f t="shared" si="71"/>
        <v>0</v>
      </c>
      <c r="M242" s="87">
        <f t="shared" si="71"/>
        <v>0</v>
      </c>
      <c r="N242" s="96">
        <f t="shared" si="63"/>
        <v>0</v>
      </c>
      <c r="O242" s="87">
        <f t="shared" si="63"/>
        <v>0</v>
      </c>
      <c r="P242" s="25"/>
    </row>
    <row r="243" spans="1:16" s="9" customFormat="1" ht="38.25">
      <c r="A243" s="103">
        <f t="shared" si="69"/>
        <v>212</v>
      </c>
      <c r="B243" s="104">
        <v>431000</v>
      </c>
      <c r="C243" s="105" t="s">
        <v>183</v>
      </c>
      <c r="D243" s="96">
        <f aca="true" t="shared" si="72" ref="D243:M243">SUM(D244:D246)</f>
        <v>0</v>
      </c>
      <c r="E243" s="87">
        <f t="shared" si="72"/>
        <v>0</v>
      </c>
      <c r="F243" s="96">
        <f t="shared" si="72"/>
        <v>0</v>
      </c>
      <c r="G243" s="87">
        <f t="shared" si="72"/>
        <v>0</v>
      </c>
      <c r="H243" s="86">
        <f t="shared" si="72"/>
        <v>0</v>
      </c>
      <c r="I243" s="87">
        <f t="shared" si="72"/>
        <v>0</v>
      </c>
      <c r="J243" s="96">
        <f t="shared" si="72"/>
        <v>0</v>
      </c>
      <c r="K243" s="87">
        <f t="shared" si="72"/>
        <v>0</v>
      </c>
      <c r="L243" s="96">
        <f t="shared" si="72"/>
        <v>0</v>
      </c>
      <c r="M243" s="87">
        <f t="shared" si="72"/>
        <v>0</v>
      </c>
      <c r="N243" s="96">
        <f t="shared" si="63"/>
        <v>0</v>
      </c>
      <c r="O243" s="87">
        <f t="shared" si="63"/>
        <v>0</v>
      </c>
      <c r="P243" s="25"/>
    </row>
    <row r="244" spans="1:16" s="9" customFormat="1" ht="25.5">
      <c r="A244" s="106">
        <f t="shared" si="69"/>
        <v>213</v>
      </c>
      <c r="B244" s="107">
        <v>431100</v>
      </c>
      <c r="C244" s="108" t="s">
        <v>289</v>
      </c>
      <c r="D244" s="179"/>
      <c r="E244" s="178"/>
      <c r="F244" s="179"/>
      <c r="G244" s="178"/>
      <c r="H244" s="177"/>
      <c r="I244" s="176"/>
      <c r="J244" s="179"/>
      <c r="K244" s="178"/>
      <c r="L244" s="179"/>
      <c r="M244" s="178"/>
      <c r="N244" s="113">
        <f t="shared" si="63"/>
        <v>0</v>
      </c>
      <c r="O244" s="91">
        <f t="shared" si="63"/>
        <v>0</v>
      </c>
      <c r="P244" s="25"/>
    </row>
    <row r="245" spans="1:16" s="9" customFormat="1" ht="12.75">
      <c r="A245" s="106">
        <f t="shared" si="69"/>
        <v>214</v>
      </c>
      <c r="B245" s="107">
        <v>431200</v>
      </c>
      <c r="C245" s="108" t="s">
        <v>347</v>
      </c>
      <c r="D245" s="179"/>
      <c r="E245" s="178"/>
      <c r="F245" s="179"/>
      <c r="G245" s="178"/>
      <c r="H245" s="177"/>
      <c r="I245" s="176"/>
      <c r="J245" s="179"/>
      <c r="K245" s="178"/>
      <c r="L245" s="179"/>
      <c r="M245" s="178"/>
      <c r="N245" s="113">
        <f t="shared" si="63"/>
        <v>0</v>
      </c>
      <c r="O245" s="91">
        <f t="shared" si="63"/>
        <v>0</v>
      </c>
      <c r="P245" s="25"/>
    </row>
    <row r="246" spans="1:16" s="9" customFormat="1" ht="25.5">
      <c r="A246" s="106">
        <f t="shared" si="69"/>
        <v>215</v>
      </c>
      <c r="B246" s="107">
        <v>431300</v>
      </c>
      <c r="C246" s="108" t="s">
        <v>348</v>
      </c>
      <c r="D246" s="179"/>
      <c r="E246" s="178"/>
      <c r="F246" s="179"/>
      <c r="G246" s="178"/>
      <c r="H246" s="177"/>
      <c r="I246" s="176"/>
      <c r="J246" s="179"/>
      <c r="K246" s="178"/>
      <c r="L246" s="179"/>
      <c r="M246" s="178"/>
      <c r="N246" s="113">
        <f t="shared" si="63"/>
        <v>0</v>
      </c>
      <c r="O246" s="91">
        <f t="shared" si="63"/>
        <v>0</v>
      </c>
      <c r="P246" s="25"/>
    </row>
    <row r="247" spans="1:16" s="9" customFormat="1" ht="25.5">
      <c r="A247" s="103">
        <f t="shared" si="69"/>
        <v>216</v>
      </c>
      <c r="B247" s="104">
        <v>432000</v>
      </c>
      <c r="C247" s="105" t="s">
        <v>184</v>
      </c>
      <c r="D247" s="96">
        <f aca="true" t="shared" si="73" ref="D247:M247">D248</f>
        <v>0</v>
      </c>
      <c r="E247" s="87">
        <f t="shared" si="73"/>
        <v>0</v>
      </c>
      <c r="F247" s="96">
        <f t="shared" si="73"/>
        <v>0</v>
      </c>
      <c r="G247" s="87">
        <f t="shared" si="73"/>
        <v>0</v>
      </c>
      <c r="H247" s="86">
        <f t="shared" si="73"/>
        <v>0</v>
      </c>
      <c r="I247" s="87">
        <f t="shared" si="73"/>
        <v>0</v>
      </c>
      <c r="J247" s="96">
        <f t="shared" si="73"/>
        <v>0</v>
      </c>
      <c r="K247" s="87">
        <f t="shared" si="73"/>
        <v>0</v>
      </c>
      <c r="L247" s="96">
        <f t="shared" si="73"/>
        <v>0</v>
      </c>
      <c r="M247" s="87">
        <f t="shared" si="73"/>
        <v>0</v>
      </c>
      <c r="N247" s="96">
        <f t="shared" si="63"/>
        <v>0</v>
      </c>
      <c r="O247" s="87">
        <f t="shared" si="63"/>
        <v>0</v>
      </c>
      <c r="P247" s="25"/>
    </row>
    <row r="248" spans="1:16" s="9" customFormat="1" ht="25.5">
      <c r="A248" s="106">
        <f t="shared" si="69"/>
        <v>217</v>
      </c>
      <c r="B248" s="107">
        <v>432100</v>
      </c>
      <c r="C248" s="108" t="s">
        <v>290</v>
      </c>
      <c r="D248" s="179"/>
      <c r="E248" s="178"/>
      <c r="F248" s="179"/>
      <c r="G248" s="178"/>
      <c r="H248" s="177"/>
      <c r="I248" s="176"/>
      <c r="J248" s="179"/>
      <c r="K248" s="178"/>
      <c r="L248" s="179"/>
      <c r="M248" s="178"/>
      <c r="N248" s="113">
        <f t="shared" si="63"/>
        <v>0</v>
      </c>
      <c r="O248" s="91">
        <f t="shared" si="63"/>
        <v>0</v>
      </c>
      <c r="P248" s="25"/>
    </row>
    <row r="249" spans="1:16" s="9" customFormat="1" ht="25.5">
      <c r="A249" s="103">
        <f t="shared" si="69"/>
        <v>218</v>
      </c>
      <c r="B249" s="104">
        <v>433000</v>
      </c>
      <c r="C249" s="105" t="s">
        <v>185</v>
      </c>
      <c r="D249" s="96">
        <f aca="true" t="shared" si="74" ref="D249:M249">D250</f>
        <v>0</v>
      </c>
      <c r="E249" s="87">
        <f t="shared" si="74"/>
        <v>0</v>
      </c>
      <c r="F249" s="96">
        <f t="shared" si="74"/>
        <v>0</v>
      </c>
      <c r="G249" s="87">
        <f t="shared" si="74"/>
        <v>0</v>
      </c>
      <c r="H249" s="86">
        <f t="shared" si="74"/>
        <v>0</v>
      </c>
      <c r="I249" s="87">
        <f t="shared" si="74"/>
        <v>0</v>
      </c>
      <c r="J249" s="96">
        <f t="shared" si="74"/>
        <v>0</v>
      </c>
      <c r="K249" s="87">
        <f t="shared" si="74"/>
        <v>0</v>
      </c>
      <c r="L249" s="96">
        <f t="shared" si="74"/>
        <v>0</v>
      </c>
      <c r="M249" s="87">
        <f t="shared" si="74"/>
        <v>0</v>
      </c>
      <c r="N249" s="96">
        <f t="shared" si="63"/>
        <v>0</v>
      </c>
      <c r="O249" s="87">
        <f t="shared" si="63"/>
        <v>0</v>
      </c>
      <c r="P249" s="25"/>
    </row>
    <row r="250" spans="1:16" s="9" customFormat="1" ht="12.75">
      <c r="A250" s="106">
        <f t="shared" si="69"/>
        <v>219</v>
      </c>
      <c r="B250" s="107">
        <v>433100</v>
      </c>
      <c r="C250" s="108" t="s">
        <v>45</v>
      </c>
      <c r="D250" s="179"/>
      <c r="E250" s="178"/>
      <c r="F250" s="179"/>
      <c r="G250" s="178"/>
      <c r="H250" s="177"/>
      <c r="I250" s="176"/>
      <c r="J250" s="179"/>
      <c r="K250" s="178"/>
      <c r="L250" s="179"/>
      <c r="M250" s="178"/>
      <c r="N250" s="113">
        <f t="shared" si="63"/>
        <v>0</v>
      </c>
      <c r="O250" s="91">
        <f t="shared" si="63"/>
        <v>0</v>
      </c>
      <c r="P250" s="25"/>
    </row>
    <row r="251" spans="1:16" s="9" customFormat="1" ht="25.5">
      <c r="A251" s="103">
        <f t="shared" si="69"/>
        <v>220</v>
      </c>
      <c r="B251" s="104">
        <v>434000</v>
      </c>
      <c r="C251" s="105" t="s">
        <v>186</v>
      </c>
      <c r="D251" s="96">
        <f aca="true" t="shared" si="75" ref="D251:M251">SUM(D252:D254)</f>
        <v>0</v>
      </c>
      <c r="E251" s="87">
        <f t="shared" si="75"/>
        <v>0</v>
      </c>
      <c r="F251" s="96">
        <f t="shared" si="75"/>
        <v>0</v>
      </c>
      <c r="G251" s="87">
        <f t="shared" si="75"/>
        <v>0</v>
      </c>
      <c r="H251" s="86">
        <f t="shared" si="75"/>
        <v>0</v>
      </c>
      <c r="I251" s="87">
        <f t="shared" si="75"/>
        <v>0</v>
      </c>
      <c r="J251" s="96">
        <f t="shared" si="75"/>
        <v>0</v>
      </c>
      <c r="K251" s="87">
        <f t="shared" si="75"/>
        <v>0</v>
      </c>
      <c r="L251" s="96">
        <f t="shared" si="75"/>
        <v>0</v>
      </c>
      <c r="M251" s="87">
        <f t="shared" si="75"/>
        <v>0</v>
      </c>
      <c r="N251" s="96">
        <f t="shared" si="63"/>
        <v>0</v>
      </c>
      <c r="O251" s="87">
        <f t="shared" si="63"/>
        <v>0</v>
      </c>
      <c r="P251" s="25"/>
    </row>
    <row r="252" spans="1:16" s="9" customFormat="1" ht="12.75">
      <c r="A252" s="106">
        <f t="shared" si="69"/>
        <v>221</v>
      </c>
      <c r="B252" s="107">
        <v>434100</v>
      </c>
      <c r="C252" s="108" t="s">
        <v>349</v>
      </c>
      <c r="D252" s="179"/>
      <c r="E252" s="178"/>
      <c r="F252" s="179"/>
      <c r="G252" s="178"/>
      <c r="H252" s="177"/>
      <c r="I252" s="176"/>
      <c r="J252" s="179"/>
      <c r="K252" s="178"/>
      <c r="L252" s="179"/>
      <c r="M252" s="178"/>
      <c r="N252" s="113">
        <f t="shared" si="63"/>
        <v>0</v>
      </c>
      <c r="O252" s="91">
        <f t="shared" si="63"/>
        <v>0</v>
      </c>
      <c r="P252" s="25"/>
    </row>
    <row r="253" spans="1:16" s="9" customFormat="1" ht="12.75">
      <c r="A253" s="106">
        <f t="shared" si="69"/>
        <v>222</v>
      </c>
      <c r="B253" s="107">
        <v>434200</v>
      </c>
      <c r="C253" s="108" t="s">
        <v>350</v>
      </c>
      <c r="D253" s="179"/>
      <c r="E253" s="178"/>
      <c r="F253" s="179"/>
      <c r="G253" s="178"/>
      <c r="H253" s="177"/>
      <c r="I253" s="176"/>
      <c r="J253" s="179"/>
      <c r="K253" s="178"/>
      <c r="L253" s="179"/>
      <c r="M253" s="178"/>
      <c r="N253" s="113">
        <f t="shared" si="63"/>
        <v>0</v>
      </c>
      <c r="O253" s="91">
        <f t="shared" si="63"/>
        <v>0</v>
      </c>
      <c r="P253" s="25"/>
    </row>
    <row r="254" spans="1:16" s="9" customFormat="1" ht="12.75">
      <c r="A254" s="106">
        <f t="shared" si="69"/>
        <v>223</v>
      </c>
      <c r="B254" s="107">
        <v>434300</v>
      </c>
      <c r="C254" s="108" t="s">
        <v>351</v>
      </c>
      <c r="D254" s="179"/>
      <c r="E254" s="178"/>
      <c r="F254" s="179"/>
      <c r="G254" s="178"/>
      <c r="H254" s="177"/>
      <c r="I254" s="176"/>
      <c r="J254" s="179"/>
      <c r="K254" s="178"/>
      <c r="L254" s="179"/>
      <c r="M254" s="178"/>
      <c r="N254" s="113">
        <f t="shared" si="63"/>
        <v>0</v>
      </c>
      <c r="O254" s="91">
        <f t="shared" si="63"/>
        <v>0</v>
      </c>
      <c r="P254" s="25"/>
    </row>
    <row r="255" spans="1:16" s="9" customFormat="1" ht="25.5">
      <c r="A255" s="103">
        <f t="shared" si="69"/>
        <v>224</v>
      </c>
      <c r="B255" s="104">
        <v>435000</v>
      </c>
      <c r="C255" s="105" t="s">
        <v>187</v>
      </c>
      <c r="D255" s="96">
        <f aca="true" t="shared" si="76" ref="D255:M255">D256</f>
        <v>0</v>
      </c>
      <c r="E255" s="87">
        <f t="shared" si="76"/>
        <v>0</v>
      </c>
      <c r="F255" s="96">
        <f t="shared" si="76"/>
        <v>0</v>
      </c>
      <c r="G255" s="87">
        <f t="shared" si="76"/>
        <v>0</v>
      </c>
      <c r="H255" s="86">
        <f t="shared" si="76"/>
        <v>0</v>
      </c>
      <c r="I255" s="87">
        <f t="shared" si="76"/>
        <v>0</v>
      </c>
      <c r="J255" s="96">
        <f t="shared" si="76"/>
        <v>0</v>
      </c>
      <c r="K255" s="87">
        <f t="shared" si="76"/>
        <v>0</v>
      </c>
      <c r="L255" s="96">
        <f t="shared" si="76"/>
        <v>0</v>
      </c>
      <c r="M255" s="87">
        <f t="shared" si="76"/>
        <v>0</v>
      </c>
      <c r="N255" s="96">
        <f t="shared" si="63"/>
        <v>0</v>
      </c>
      <c r="O255" s="87">
        <f t="shared" si="63"/>
        <v>0</v>
      </c>
      <c r="P255" s="25"/>
    </row>
    <row r="256" spans="1:16" s="9" customFormat="1" ht="25.5">
      <c r="A256" s="106">
        <f t="shared" si="69"/>
        <v>225</v>
      </c>
      <c r="B256" s="107">
        <v>435100</v>
      </c>
      <c r="C256" s="108" t="s">
        <v>515</v>
      </c>
      <c r="D256" s="179"/>
      <c r="E256" s="178"/>
      <c r="F256" s="179"/>
      <c r="G256" s="178"/>
      <c r="H256" s="177"/>
      <c r="I256" s="176"/>
      <c r="J256" s="179"/>
      <c r="K256" s="178"/>
      <c r="L256" s="179"/>
      <c r="M256" s="178"/>
      <c r="N256" s="113">
        <f t="shared" si="63"/>
        <v>0</v>
      </c>
      <c r="O256" s="91">
        <f t="shared" si="63"/>
        <v>0</v>
      </c>
      <c r="P256" s="25"/>
    </row>
    <row r="257" spans="1:16" s="9" customFormat="1" ht="51">
      <c r="A257" s="103">
        <f t="shared" si="69"/>
        <v>226</v>
      </c>
      <c r="B257" s="104">
        <v>440000</v>
      </c>
      <c r="C257" s="105" t="s">
        <v>188</v>
      </c>
      <c r="D257" s="96">
        <f aca="true" t="shared" si="77" ref="D257:M257">D258+D268+D275+D277</f>
        <v>0</v>
      </c>
      <c r="E257" s="87">
        <f t="shared" si="77"/>
        <v>0</v>
      </c>
      <c r="F257" s="96">
        <f t="shared" si="77"/>
        <v>0</v>
      </c>
      <c r="G257" s="87">
        <f t="shared" si="77"/>
        <v>0</v>
      </c>
      <c r="H257" s="86">
        <f t="shared" si="77"/>
        <v>0</v>
      </c>
      <c r="I257" s="87">
        <f t="shared" si="77"/>
        <v>0</v>
      </c>
      <c r="J257" s="96">
        <f t="shared" si="77"/>
        <v>0</v>
      </c>
      <c r="K257" s="87">
        <f t="shared" si="77"/>
        <v>0</v>
      </c>
      <c r="L257" s="96">
        <f t="shared" si="77"/>
        <v>0</v>
      </c>
      <c r="M257" s="87">
        <f t="shared" si="77"/>
        <v>0</v>
      </c>
      <c r="N257" s="96">
        <f t="shared" si="63"/>
        <v>0</v>
      </c>
      <c r="O257" s="87">
        <f t="shared" si="63"/>
        <v>0</v>
      </c>
      <c r="P257" s="25"/>
    </row>
    <row r="258" spans="1:16" s="9" customFormat="1" ht="25.5">
      <c r="A258" s="103">
        <f t="shared" si="69"/>
        <v>227</v>
      </c>
      <c r="B258" s="104">
        <v>441000</v>
      </c>
      <c r="C258" s="105" t="s">
        <v>189</v>
      </c>
      <c r="D258" s="96">
        <f>SUM(D259:D267)</f>
        <v>0</v>
      </c>
      <c r="E258" s="87">
        <f aca="true" t="shared" si="78" ref="E258:M258">SUM(E259:E267)</f>
        <v>0</v>
      </c>
      <c r="F258" s="96">
        <f t="shared" si="78"/>
        <v>0</v>
      </c>
      <c r="G258" s="87">
        <f t="shared" si="78"/>
        <v>0</v>
      </c>
      <c r="H258" s="86">
        <f t="shared" si="78"/>
        <v>0</v>
      </c>
      <c r="I258" s="87">
        <f t="shared" si="78"/>
        <v>0</v>
      </c>
      <c r="J258" s="96">
        <f t="shared" si="78"/>
        <v>0</v>
      </c>
      <c r="K258" s="87">
        <f t="shared" si="78"/>
        <v>0</v>
      </c>
      <c r="L258" s="96">
        <f t="shared" si="78"/>
        <v>0</v>
      </c>
      <c r="M258" s="87">
        <f t="shared" si="78"/>
        <v>0</v>
      </c>
      <c r="N258" s="96">
        <f t="shared" si="63"/>
        <v>0</v>
      </c>
      <c r="O258" s="87">
        <f t="shared" si="63"/>
        <v>0</v>
      </c>
      <c r="P258" s="25"/>
    </row>
    <row r="259" spans="1:16" s="9" customFormat="1" ht="25.5">
      <c r="A259" s="106">
        <f t="shared" si="69"/>
        <v>228</v>
      </c>
      <c r="B259" s="107">
        <v>441100</v>
      </c>
      <c r="C259" s="108" t="s">
        <v>352</v>
      </c>
      <c r="D259" s="179"/>
      <c r="E259" s="178"/>
      <c r="F259" s="179"/>
      <c r="G259" s="178"/>
      <c r="H259" s="177"/>
      <c r="I259" s="176"/>
      <c r="J259" s="179"/>
      <c r="K259" s="178"/>
      <c r="L259" s="179"/>
      <c r="M259" s="178"/>
      <c r="N259" s="113">
        <f aca="true" t="shared" si="79" ref="N259:O322">SUM(H259,J259,L259)</f>
        <v>0</v>
      </c>
      <c r="O259" s="91">
        <f t="shared" si="79"/>
        <v>0</v>
      </c>
      <c r="P259" s="25"/>
    </row>
    <row r="260" spans="1:16" s="9" customFormat="1" ht="25.5">
      <c r="A260" s="106">
        <f t="shared" si="69"/>
        <v>229</v>
      </c>
      <c r="B260" s="107">
        <v>441200</v>
      </c>
      <c r="C260" s="108" t="s">
        <v>353</v>
      </c>
      <c r="D260" s="179"/>
      <c r="E260" s="178"/>
      <c r="F260" s="179"/>
      <c r="G260" s="178"/>
      <c r="H260" s="177"/>
      <c r="I260" s="176"/>
      <c r="J260" s="179"/>
      <c r="K260" s="178"/>
      <c r="L260" s="179"/>
      <c r="M260" s="178"/>
      <c r="N260" s="113">
        <f t="shared" si="79"/>
        <v>0</v>
      </c>
      <c r="O260" s="91">
        <f t="shared" si="79"/>
        <v>0</v>
      </c>
      <c r="P260" s="25"/>
    </row>
    <row r="261" spans="1:16" s="9" customFormat="1" ht="38.25">
      <c r="A261" s="106">
        <f t="shared" si="69"/>
        <v>230</v>
      </c>
      <c r="B261" s="107">
        <v>441300</v>
      </c>
      <c r="C261" s="108" t="s">
        <v>65</v>
      </c>
      <c r="D261" s="179"/>
      <c r="E261" s="178"/>
      <c r="F261" s="179"/>
      <c r="G261" s="178"/>
      <c r="H261" s="177"/>
      <c r="I261" s="176"/>
      <c r="J261" s="179"/>
      <c r="K261" s="178"/>
      <c r="L261" s="179"/>
      <c r="M261" s="178"/>
      <c r="N261" s="113">
        <f t="shared" si="79"/>
        <v>0</v>
      </c>
      <c r="O261" s="91">
        <f t="shared" si="79"/>
        <v>0</v>
      </c>
      <c r="P261" s="25"/>
    </row>
    <row r="262" spans="1:16" s="9" customFormat="1" ht="25.5">
      <c r="A262" s="106">
        <f t="shared" si="69"/>
        <v>231</v>
      </c>
      <c r="B262" s="107">
        <v>441400</v>
      </c>
      <c r="C262" s="108" t="s">
        <v>66</v>
      </c>
      <c r="D262" s="179"/>
      <c r="E262" s="178"/>
      <c r="F262" s="179"/>
      <c r="G262" s="178"/>
      <c r="H262" s="177"/>
      <c r="I262" s="176"/>
      <c r="J262" s="179"/>
      <c r="K262" s="178"/>
      <c r="L262" s="179"/>
      <c r="M262" s="178"/>
      <c r="N262" s="113">
        <f t="shared" si="79"/>
        <v>0</v>
      </c>
      <c r="O262" s="91">
        <f t="shared" si="79"/>
        <v>0</v>
      </c>
      <c r="P262" s="25"/>
    </row>
    <row r="263" spans="1:16" s="9" customFormat="1" ht="25.5">
      <c r="A263" s="106">
        <f t="shared" si="69"/>
        <v>232</v>
      </c>
      <c r="B263" s="107">
        <v>441500</v>
      </c>
      <c r="C263" s="108" t="s">
        <v>67</v>
      </c>
      <c r="D263" s="179"/>
      <c r="E263" s="178"/>
      <c r="F263" s="179"/>
      <c r="G263" s="178"/>
      <c r="H263" s="177"/>
      <c r="I263" s="176"/>
      <c r="J263" s="179"/>
      <c r="K263" s="178"/>
      <c r="L263" s="179"/>
      <c r="M263" s="178"/>
      <c r="N263" s="113">
        <f t="shared" si="79"/>
        <v>0</v>
      </c>
      <c r="O263" s="91">
        <f t="shared" si="79"/>
        <v>0</v>
      </c>
      <c r="P263" s="25"/>
    </row>
    <row r="264" spans="1:16" s="9" customFormat="1" ht="25.5">
      <c r="A264" s="106">
        <f t="shared" si="69"/>
        <v>233</v>
      </c>
      <c r="B264" s="107">
        <v>441600</v>
      </c>
      <c r="C264" s="108" t="s">
        <v>68</v>
      </c>
      <c r="D264" s="179"/>
      <c r="E264" s="178"/>
      <c r="F264" s="179"/>
      <c r="G264" s="178"/>
      <c r="H264" s="177"/>
      <c r="I264" s="176"/>
      <c r="J264" s="179"/>
      <c r="K264" s="178"/>
      <c r="L264" s="179"/>
      <c r="M264" s="178"/>
      <c r="N264" s="113">
        <f t="shared" si="79"/>
        <v>0</v>
      </c>
      <c r="O264" s="91">
        <f t="shared" si="79"/>
        <v>0</v>
      </c>
      <c r="P264" s="25"/>
    </row>
    <row r="265" spans="1:16" s="9" customFormat="1" ht="25.5">
      <c r="A265" s="106">
        <f t="shared" si="69"/>
        <v>234</v>
      </c>
      <c r="B265" s="107">
        <v>441700</v>
      </c>
      <c r="C265" s="108" t="s">
        <v>69</v>
      </c>
      <c r="D265" s="179"/>
      <c r="E265" s="178"/>
      <c r="F265" s="179"/>
      <c r="G265" s="178"/>
      <c r="H265" s="177"/>
      <c r="I265" s="176"/>
      <c r="J265" s="179"/>
      <c r="K265" s="178"/>
      <c r="L265" s="179"/>
      <c r="M265" s="178"/>
      <c r="N265" s="113">
        <f t="shared" si="79"/>
        <v>0</v>
      </c>
      <c r="O265" s="91">
        <f t="shared" si="79"/>
        <v>0</v>
      </c>
      <c r="P265" s="25"/>
    </row>
    <row r="266" spans="1:16" s="9" customFormat="1" ht="25.5">
      <c r="A266" s="106">
        <f t="shared" si="69"/>
        <v>235</v>
      </c>
      <c r="B266" s="107">
        <v>441800</v>
      </c>
      <c r="C266" s="108" t="s">
        <v>70</v>
      </c>
      <c r="D266" s="179"/>
      <c r="E266" s="178"/>
      <c r="F266" s="179"/>
      <c r="G266" s="178"/>
      <c r="H266" s="177"/>
      <c r="I266" s="176"/>
      <c r="J266" s="179"/>
      <c r="K266" s="178"/>
      <c r="L266" s="179"/>
      <c r="M266" s="178"/>
      <c r="N266" s="113">
        <f t="shared" si="79"/>
        <v>0</v>
      </c>
      <c r="O266" s="91">
        <f t="shared" si="79"/>
        <v>0</v>
      </c>
      <c r="P266" s="25"/>
    </row>
    <row r="267" spans="1:16" s="9" customFormat="1" ht="25.5">
      <c r="A267" s="106">
        <f t="shared" si="69"/>
        <v>236</v>
      </c>
      <c r="B267" s="107">
        <v>441900</v>
      </c>
      <c r="C267" s="108" t="s">
        <v>71</v>
      </c>
      <c r="D267" s="179"/>
      <c r="E267" s="178"/>
      <c r="F267" s="179"/>
      <c r="G267" s="178"/>
      <c r="H267" s="177"/>
      <c r="I267" s="176"/>
      <c r="J267" s="179"/>
      <c r="K267" s="178"/>
      <c r="L267" s="179"/>
      <c r="M267" s="178"/>
      <c r="N267" s="113">
        <f t="shared" si="79"/>
        <v>0</v>
      </c>
      <c r="O267" s="91">
        <f t="shared" si="79"/>
        <v>0</v>
      </c>
      <c r="P267" s="25"/>
    </row>
    <row r="268" spans="1:16" s="9" customFormat="1" ht="25.5">
      <c r="A268" s="103">
        <f t="shared" si="69"/>
        <v>237</v>
      </c>
      <c r="B268" s="104">
        <v>442000</v>
      </c>
      <c r="C268" s="105" t="s">
        <v>190</v>
      </c>
      <c r="D268" s="96">
        <f aca="true" t="shared" si="80" ref="D268:M268">SUM(D269:D274)</f>
        <v>0</v>
      </c>
      <c r="E268" s="87">
        <f t="shared" si="80"/>
        <v>0</v>
      </c>
      <c r="F268" s="96">
        <f t="shared" si="80"/>
        <v>0</v>
      </c>
      <c r="G268" s="87">
        <f t="shared" si="80"/>
        <v>0</v>
      </c>
      <c r="H268" s="86">
        <f t="shared" si="80"/>
        <v>0</v>
      </c>
      <c r="I268" s="87">
        <f t="shared" si="80"/>
        <v>0</v>
      </c>
      <c r="J268" s="96">
        <f t="shared" si="80"/>
        <v>0</v>
      </c>
      <c r="K268" s="87">
        <f t="shared" si="80"/>
        <v>0</v>
      </c>
      <c r="L268" s="96">
        <f t="shared" si="80"/>
        <v>0</v>
      </c>
      <c r="M268" s="87">
        <f t="shared" si="80"/>
        <v>0</v>
      </c>
      <c r="N268" s="96">
        <f t="shared" si="79"/>
        <v>0</v>
      </c>
      <c r="O268" s="87">
        <f t="shared" si="79"/>
        <v>0</v>
      </c>
      <c r="P268" s="25"/>
    </row>
    <row r="269" spans="1:16" s="9" customFormat="1" ht="51">
      <c r="A269" s="106">
        <f t="shared" si="69"/>
        <v>238</v>
      </c>
      <c r="B269" s="107">
        <v>442100</v>
      </c>
      <c r="C269" s="108" t="s">
        <v>72</v>
      </c>
      <c r="D269" s="179"/>
      <c r="E269" s="178"/>
      <c r="F269" s="179"/>
      <c r="G269" s="178"/>
      <c r="H269" s="177"/>
      <c r="I269" s="176"/>
      <c r="J269" s="179"/>
      <c r="K269" s="178"/>
      <c r="L269" s="179"/>
      <c r="M269" s="178"/>
      <c r="N269" s="113">
        <f t="shared" si="79"/>
        <v>0</v>
      </c>
      <c r="O269" s="91">
        <f t="shared" si="79"/>
        <v>0</v>
      </c>
      <c r="P269" s="25"/>
    </row>
    <row r="270" spans="1:16" s="9" customFormat="1" ht="25.5">
      <c r="A270" s="106">
        <f t="shared" si="69"/>
        <v>239</v>
      </c>
      <c r="B270" s="107">
        <v>442200</v>
      </c>
      <c r="C270" s="108" t="s">
        <v>73</v>
      </c>
      <c r="D270" s="179"/>
      <c r="E270" s="178"/>
      <c r="F270" s="179"/>
      <c r="G270" s="178"/>
      <c r="H270" s="177"/>
      <c r="I270" s="176"/>
      <c r="J270" s="179"/>
      <c r="K270" s="178"/>
      <c r="L270" s="179"/>
      <c r="M270" s="178"/>
      <c r="N270" s="113">
        <f t="shared" si="79"/>
        <v>0</v>
      </c>
      <c r="O270" s="91">
        <f t="shared" si="79"/>
        <v>0</v>
      </c>
      <c r="P270" s="25"/>
    </row>
    <row r="271" spans="1:16" s="9" customFormat="1" ht="25.5">
      <c r="A271" s="106">
        <f t="shared" si="69"/>
        <v>240</v>
      </c>
      <c r="B271" s="107">
        <v>442300</v>
      </c>
      <c r="C271" s="108" t="s">
        <v>82</v>
      </c>
      <c r="D271" s="179"/>
      <c r="E271" s="178"/>
      <c r="F271" s="179"/>
      <c r="G271" s="178"/>
      <c r="H271" s="177"/>
      <c r="I271" s="176"/>
      <c r="J271" s="179"/>
      <c r="K271" s="178"/>
      <c r="L271" s="179"/>
      <c r="M271" s="178"/>
      <c r="N271" s="113">
        <f t="shared" si="79"/>
        <v>0</v>
      </c>
      <c r="O271" s="91">
        <f t="shared" si="79"/>
        <v>0</v>
      </c>
      <c r="P271" s="25"/>
    </row>
    <row r="272" spans="1:16" s="9" customFormat="1" ht="25.5">
      <c r="A272" s="106">
        <f t="shared" si="69"/>
        <v>241</v>
      </c>
      <c r="B272" s="107">
        <v>442400</v>
      </c>
      <c r="C272" s="108" t="s">
        <v>83</v>
      </c>
      <c r="D272" s="179"/>
      <c r="E272" s="178"/>
      <c r="F272" s="179"/>
      <c r="G272" s="178"/>
      <c r="H272" s="177"/>
      <c r="I272" s="176"/>
      <c r="J272" s="179"/>
      <c r="K272" s="178"/>
      <c r="L272" s="179"/>
      <c r="M272" s="178"/>
      <c r="N272" s="113">
        <f t="shared" si="79"/>
        <v>0</v>
      </c>
      <c r="O272" s="91">
        <f t="shared" si="79"/>
        <v>0</v>
      </c>
      <c r="P272" s="25"/>
    </row>
    <row r="273" spans="1:16" s="9" customFormat="1" ht="25.5">
      <c r="A273" s="106">
        <f t="shared" si="69"/>
        <v>242</v>
      </c>
      <c r="B273" s="107">
        <v>442500</v>
      </c>
      <c r="C273" s="108" t="s">
        <v>84</v>
      </c>
      <c r="D273" s="179"/>
      <c r="E273" s="178"/>
      <c r="F273" s="179"/>
      <c r="G273" s="178"/>
      <c r="H273" s="177"/>
      <c r="I273" s="176"/>
      <c r="J273" s="179"/>
      <c r="K273" s="178"/>
      <c r="L273" s="179"/>
      <c r="M273" s="178"/>
      <c r="N273" s="113">
        <f t="shared" si="79"/>
        <v>0</v>
      </c>
      <c r="O273" s="91">
        <f t="shared" si="79"/>
        <v>0</v>
      </c>
      <c r="P273" s="25"/>
    </row>
    <row r="274" spans="1:16" s="9" customFormat="1" ht="25.5">
      <c r="A274" s="106">
        <f t="shared" si="69"/>
        <v>243</v>
      </c>
      <c r="B274" s="107">
        <v>442600</v>
      </c>
      <c r="C274" s="108" t="s">
        <v>85</v>
      </c>
      <c r="D274" s="179"/>
      <c r="E274" s="178"/>
      <c r="F274" s="179"/>
      <c r="G274" s="178"/>
      <c r="H274" s="177"/>
      <c r="I274" s="176"/>
      <c r="J274" s="179"/>
      <c r="K274" s="178"/>
      <c r="L274" s="179"/>
      <c r="M274" s="178"/>
      <c r="N274" s="113">
        <f t="shared" si="79"/>
        <v>0</v>
      </c>
      <c r="O274" s="91">
        <f t="shared" si="79"/>
        <v>0</v>
      </c>
      <c r="P274" s="25"/>
    </row>
    <row r="275" spans="1:16" s="9" customFormat="1" ht="25.5">
      <c r="A275" s="103">
        <f t="shared" si="69"/>
        <v>244</v>
      </c>
      <c r="B275" s="104">
        <v>443000</v>
      </c>
      <c r="C275" s="105" t="s">
        <v>191</v>
      </c>
      <c r="D275" s="96">
        <f>D276</f>
        <v>0</v>
      </c>
      <c r="E275" s="87">
        <f aca="true" t="shared" si="81" ref="E275:M275">E276</f>
        <v>0</v>
      </c>
      <c r="F275" s="96">
        <f t="shared" si="81"/>
        <v>0</v>
      </c>
      <c r="G275" s="87">
        <f t="shared" si="81"/>
        <v>0</v>
      </c>
      <c r="H275" s="86">
        <f t="shared" si="81"/>
        <v>0</v>
      </c>
      <c r="I275" s="87">
        <f t="shared" si="81"/>
        <v>0</v>
      </c>
      <c r="J275" s="96">
        <f t="shared" si="81"/>
        <v>0</v>
      </c>
      <c r="K275" s="87">
        <f t="shared" si="81"/>
        <v>0</v>
      </c>
      <c r="L275" s="96">
        <f t="shared" si="81"/>
        <v>0</v>
      </c>
      <c r="M275" s="87">
        <f t="shared" si="81"/>
        <v>0</v>
      </c>
      <c r="N275" s="96">
        <f t="shared" si="79"/>
        <v>0</v>
      </c>
      <c r="O275" s="87">
        <f t="shared" si="79"/>
        <v>0</v>
      </c>
      <c r="P275" s="25"/>
    </row>
    <row r="276" spans="1:16" s="9" customFormat="1" ht="25.5">
      <c r="A276" s="106">
        <f t="shared" si="69"/>
        <v>245</v>
      </c>
      <c r="B276" s="107">
        <v>443100</v>
      </c>
      <c r="C276" s="108" t="s">
        <v>516</v>
      </c>
      <c r="D276" s="179"/>
      <c r="E276" s="178"/>
      <c r="F276" s="179"/>
      <c r="G276" s="178"/>
      <c r="H276" s="177"/>
      <c r="I276" s="176"/>
      <c r="J276" s="179"/>
      <c r="K276" s="178"/>
      <c r="L276" s="179"/>
      <c r="M276" s="178"/>
      <c r="N276" s="113">
        <f t="shared" si="79"/>
        <v>0</v>
      </c>
      <c r="O276" s="91">
        <f t="shared" si="79"/>
        <v>0</v>
      </c>
      <c r="P276" s="25"/>
    </row>
    <row r="277" spans="1:16" s="9" customFormat="1" ht="38.25">
      <c r="A277" s="103">
        <f t="shared" si="69"/>
        <v>246</v>
      </c>
      <c r="B277" s="104">
        <v>444000</v>
      </c>
      <c r="C277" s="105" t="s">
        <v>192</v>
      </c>
      <c r="D277" s="96">
        <f aca="true" t="shared" si="82" ref="D277:M277">SUM(D278:D280)</f>
        <v>0</v>
      </c>
      <c r="E277" s="87">
        <f t="shared" si="82"/>
        <v>0</v>
      </c>
      <c r="F277" s="96">
        <f t="shared" si="82"/>
        <v>0</v>
      </c>
      <c r="G277" s="87">
        <f t="shared" si="82"/>
        <v>0</v>
      </c>
      <c r="H277" s="86">
        <f t="shared" si="82"/>
        <v>0</v>
      </c>
      <c r="I277" s="87">
        <f t="shared" si="82"/>
        <v>0</v>
      </c>
      <c r="J277" s="96">
        <f t="shared" si="82"/>
        <v>0</v>
      </c>
      <c r="K277" s="87">
        <f t="shared" si="82"/>
        <v>0</v>
      </c>
      <c r="L277" s="96">
        <f t="shared" si="82"/>
        <v>0</v>
      </c>
      <c r="M277" s="87">
        <f t="shared" si="82"/>
        <v>0</v>
      </c>
      <c r="N277" s="96">
        <f t="shared" si="79"/>
        <v>0</v>
      </c>
      <c r="O277" s="87">
        <f t="shared" si="79"/>
        <v>0</v>
      </c>
      <c r="P277" s="25"/>
    </row>
    <row r="278" spans="1:16" s="9" customFormat="1" ht="12.75">
      <c r="A278" s="106">
        <f t="shared" si="69"/>
        <v>247</v>
      </c>
      <c r="B278" s="107">
        <v>444100</v>
      </c>
      <c r="C278" s="108" t="s">
        <v>86</v>
      </c>
      <c r="D278" s="179"/>
      <c r="E278" s="178"/>
      <c r="F278" s="179"/>
      <c r="G278" s="178"/>
      <c r="H278" s="177"/>
      <c r="I278" s="176"/>
      <c r="J278" s="179"/>
      <c r="K278" s="178"/>
      <c r="L278" s="179"/>
      <c r="M278" s="178"/>
      <c r="N278" s="113">
        <f t="shared" si="79"/>
        <v>0</v>
      </c>
      <c r="O278" s="91">
        <f t="shared" si="79"/>
        <v>0</v>
      </c>
      <c r="P278" s="25"/>
    </row>
    <row r="279" spans="1:16" s="9" customFormat="1" ht="12.75">
      <c r="A279" s="106">
        <f t="shared" si="69"/>
        <v>248</v>
      </c>
      <c r="B279" s="107">
        <v>444200</v>
      </c>
      <c r="C279" s="108" t="s">
        <v>87</v>
      </c>
      <c r="D279" s="179"/>
      <c r="E279" s="178"/>
      <c r="F279" s="179"/>
      <c r="G279" s="178"/>
      <c r="H279" s="177"/>
      <c r="I279" s="176"/>
      <c r="J279" s="179"/>
      <c r="K279" s="178"/>
      <c r="L279" s="179"/>
      <c r="M279" s="178"/>
      <c r="N279" s="113">
        <f t="shared" si="79"/>
        <v>0</v>
      </c>
      <c r="O279" s="91">
        <f t="shared" si="79"/>
        <v>0</v>
      </c>
      <c r="P279" s="25"/>
    </row>
    <row r="280" spans="1:16" s="9" customFormat="1" ht="25.5">
      <c r="A280" s="106">
        <f t="shared" si="69"/>
        <v>249</v>
      </c>
      <c r="B280" s="107">
        <v>444300</v>
      </c>
      <c r="C280" s="108" t="s">
        <v>74</v>
      </c>
      <c r="D280" s="179"/>
      <c r="E280" s="178"/>
      <c r="F280" s="179"/>
      <c r="G280" s="178"/>
      <c r="H280" s="177"/>
      <c r="I280" s="176"/>
      <c r="J280" s="179"/>
      <c r="K280" s="178"/>
      <c r="L280" s="179"/>
      <c r="M280" s="178"/>
      <c r="N280" s="113">
        <f t="shared" si="79"/>
        <v>0</v>
      </c>
      <c r="O280" s="91">
        <f t="shared" si="79"/>
        <v>0</v>
      </c>
      <c r="P280" s="25"/>
    </row>
    <row r="281" spans="1:16" s="9" customFormat="1" ht="25.5">
      <c r="A281" s="103">
        <f t="shared" si="69"/>
        <v>250</v>
      </c>
      <c r="B281" s="104">
        <v>450000</v>
      </c>
      <c r="C281" s="105" t="s">
        <v>193</v>
      </c>
      <c r="D281" s="96">
        <f aca="true" t="shared" si="83" ref="D281:M281">D282+D285+D288+D291</f>
        <v>0</v>
      </c>
      <c r="E281" s="87">
        <f t="shared" si="83"/>
        <v>0</v>
      </c>
      <c r="F281" s="96">
        <f t="shared" si="83"/>
        <v>0</v>
      </c>
      <c r="G281" s="87">
        <f t="shared" si="83"/>
        <v>0</v>
      </c>
      <c r="H281" s="86">
        <f t="shared" si="83"/>
        <v>0</v>
      </c>
      <c r="I281" s="87">
        <f t="shared" si="83"/>
        <v>0</v>
      </c>
      <c r="J281" s="96">
        <f t="shared" si="83"/>
        <v>0</v>
      </c>
      <c r="K281" s="87">
        <f t="shared" si="83"/>
        <v>0</v>
      </c>
      <c r="L281" s="96">
        <f t="shared" si="83"/>
        <v>0</v>
      </c>
      <c r="M281" s="87">
        <f t="shared" si="83"/>
        <v>0</v>
      </c>
      <c r="N281" s="96">
        <f t="shared" si="79"/>
        <v>0</v>
      </c>
      <c r="O281" s="87">
        <f t="shared" si="79"/>
        <v>0</v>
      </c>
      <c r="P281" s="25"/>
    </row>
    <row r="282" spans="1:16" s="9" customFormat="1" ht="51">
      <c r="A282" s="103">
        <f t="shared" si="69"/>
        <v>251</v>
      </c>
      <c r="B282" s="104">
        <v>451000</v>
      </c>
      <c r="C282" s="105" t="s">
        <v>194</v>
      </c>
      <c r="D282" s="96">
        <f aca="true" t="shared" si="84" ref="D282:M282">SUM(D283:D284)</f>
        <v>0</v>
      </c>
      <c r="E282" s="87">
        <f t="shared" si="84"/>
        <v>0</v>
      </c>
      <c r="F282" s="96">
        <f t="shared" si="84"/>
        <v>0</v>
      </c>
      <c r="G282" s="87">
        <f t="shared" si="84"/>
        <v>0</v>
      </c>
      <c r="H282" s="86">
        <f t="shared" si="84"/>
        <v>0</v>
      </c>
      <c r="I282" s="87">
        <f t="shared" si="84"/>
        <v>0</v>
      </c>
      <c r="J282" s="96">
        <f t="shared" si="84"/>
        <v>0</v>
      </c>
      <c r="K282" s="87">
        <f t="shared" si="84"/>
        <v>0</v>
      </c>
      <c r="L282" s="96">
        <f t="shared" si="84"/>
        <v>0</v>
      </c>
      <c r="M282" s="87">
        <f t="shared" si="84"/>
        <v>0</v>
      </c>
      <c r="N282" s="96">
        <f t="shared" si="79"/>
        <v>0</v>
      </c>
      <c r="O282" s="87">
        <f t="shared" si="79"/>
        <v>0</v>
      </c>
      <c r="P282" s="25"/>
    </row>
    <row r="283" spans="1:16" s="9" customFormat="1" ht="38.25">
      <c r="A283" s="106">
        <f t="shared" si="69"/>
        <v>252</v>
      </c>
      <c r="B283" s="107">
        <v>451100</v>
      </c>
      <c r="C283" s="108" t="s">
        <v>58</v>
      </c>
      <c r="D283" s="179"/>
      <c r="E283" s="178"/>
      <c r="F283" s="179"/>
      <c r="G283" s="178"/>
      <c r="H283" s="177"/>
      <c r="I283" s="176"/>
      <c r="J283" s="179"/>
      <c r="K283" s="178"/>
      <c r="L283" s="179"/>
      <c r="M283" s="178"/>
      <c r="N283" s="113">
        <f t="shared" si="79"/>
        <v>0</v>
      </c>
      <c r="O283" s="91">
        <f t="shared" si="79"/>
        <v>0</v>
      </c>
      <c r="P283" s="25"/>
    </row>
    <row r="284" spans="1:16" s="9" customFormat="1" ht="38.25">
      <c r="A284" s="106">
        <f t="shared" si="69"/>
        <v>253</v>
      </c>
      <c r="B284" s="107">
        <v>451200</v>
      </c>
      <c r="C284" s="108" t="s">
        <v>237</v>
      </c>
      <c r="D284" s="179"/>
      <c r="E284" s="178"/>
      <c r="F284" s="179"/>
      <c r="G284" s="178"/>
      <c r="H284" s="177"/>
      <c r="I284" s="176"/>
      <c r="J284" s="179"/>
      <c r="K284" s="178"/>
      <c r="L284" s="179"/>
      <c r="M284" s="178"/>
      <c r="N284" s="113">
        <f t="shared" si="79"/>
        <v>0</v>
      </c>
      <c r="O284" s="91">
        <f t="shared" si="79"/>
        <v>0</v>
      </c>
      <c r="P284" s="25"/>
    </row>
    <row r="285" spans="1:16" s="9" customFormat="1" ht="38.25">
      <c r="A285" s="103">
        <f t="shared" si="69"/>
        <v>254</v>
      </c>
      <c r="B285" s="104">
        <v>452000</v>
      </c>
      <c r="C285" s="105" t="s">
        <v>195</v>
      </c>
      <c r="D285" s="96">
        <f aca="true" t="shared" si="85" ref="D285:M285">SUM(D286:D287)</f>
        <v>0</v>
      </c>
      <c r="E285" s="87">
        <f t="shared" si="85"/>
        <v>0</v>
      </c>
      <c r="F285" s="96">
        <f t="shared" si="85"/>
        <v>0</v>
      </c>
      <c r="G285" s="87">
        <f t="shared" si="85"/>
        <v>0</v>
      </c>
      <c r="H285" s="86">
        <f t="shared" si="85"/>
        <v>0</v>
      </c>
      <c r="I285" s="87">
        <f t="shared" si="85"/>
        <v>0</v>
      </c>
      <c r="J285" s="96">
        <f t="shared" si="85"/>
        <v>0</v>
      </c>
      <c r="K285" s="87">
        <f t="shared" si="85"/>
        <v>0</v>
      </c>
      <c r="L285" s="96">
        <f t="shared" si="85"/>
        <v>0</v>
      </c>
      <c r="M285" s="87">
        <f t="shared" si="85"/>
        <v>0</v>
      </c>
      <c r="N285" s="96">
        <f t="shared" si="79"/>
        <v>0</v>
      </c>
      <c r="O285" s="87">
        <f t="shared" si="79"/>
        <v>0</v>
      </c>
      <c r="P285" s="25"/>
    </row>
    <row r="286" spans="1:16" s="9" customFormat="1" ht="38.25">
      <c r="A286" s="106">
        <f t="shared" si="69"/>
        <v>255</v>
      </c>
      <c r="B286" s="107">
        <v>452100</v>
      </c>
      <c r="C286" s="108" t="s">
        <v>88</v>
      </c>
      <c r="D286" s="179"/>
      <c r="E286" s="178"/>
      <c r="F286" s="179"/>
      <c r="G286" s="178"/>
      <c r="H286" s="177"/>
      <c r="I286" s="176"/>
      <c r="J286" s="179"/>
      <c r="K286" s="178"/>
      <c r="L286" s="179"/>
      <c r="M286" s="178"/>
      <c r="N286" s="113">
        <f t="shared" si="79"/>
        <v>0</v>
      </c>
      <c r="O286" s="91">
        <f t="shared" si="79"/>
        <v>0</v>
      </c>
      <c r="P286" s="25"/>
    </row>
    <row r="287" spans="1:16" s="9" customFormat="1" ht="38.25">
      <c r="A287" s="106">
        <f t="shared" si="69"/>
        <v>256</v>
      </c>
      <c r="B287" s="107">
        <v>452200</v>
      </c>
      <c r="C287" s="108" t="s">
        <v>89</v>
      </c>
      <c r="D287" s="179"/>
      <c r="E287" s="178"/>
      <c r="F287" s="179"/>
      <c r="G287" s="178"/>
      <c r="H287" s="177"/>
      <c r="I287" s="176"/>
      <c r="J287" s="179"/>
      <c r="K287" s="178"/>
      <c r="L287" s="179"/>
      <c r="M287" s="178"/>
      <c r="N287" s="113">
        <f t="shared" si="79"/>
        <v>0</v>
      </c>
      <c r="O287" s="91">
        <f t="shared" si="79"/>
        <v>0</v>
      </c>
      <c r="P287" s="25"/>
    </row>
    <row r="288" spans="1:16" s="9" customFormat="1" ht="38.25">
      <c r="A288" s="103">
        <f t="shared" si="69"/>
        <v>257</v>
      </c>
      <c r="B288" s="104">
        <v>453000</v>
      </c>
      <c r="C288" s="105" t="s">
        <v>196</v>
      </c>
      <c r="D288" s="96">
        <f aca="true" t="shared" si="86" ref="D288:M288">SUM(D289:D290)</f>
        <v>0</v>
      </c>
      <c r="E288" s="87">
        <f t="shared" si="86"/>
        <v>0</v>
      </c>
      <c r="F288" s="96">
        <f t="shared" si="86"/>
        <v>0</v>
      </c>
      <c r="G288" s="87">
        <f t="shared" si="86"/>
        <v>0</v>
      </c>
      <c r="H288" s="86">
        <f t="shared" si="86"/>
        <v>0</v>
      </c>
      <c r="I288" s="87">
        <f t="shared" si="86"/>
        <v>0</v>
      </c>
      <c r="J288" s="96">
        <f t="shared" si="86"/>
        <v>0</v>
      </c>
      <c r="K288" s="87">
        <f t="shared" si="86"/>
        <v>0</v>
      </c>
      <c r="L288" s="96">
        <f t="shared" si="86"/>
        <v>0</v>
      </c>
      <c r="M288" s="87">
        <f t="shared" si="86"/>
        <v>0</v>
      </c>
      <c r="N288" s="96">
        <f t="shared" si="79"/>
        <v>0</v>
      </c>
      <c r="O288" s="87">
        <f t="shared" si="79"/>
        <v>0</v>
      </c>
      <c r="P288" s="25"/>
    </row>
    <row r="289" spans="1:16" s="9" customFormat="1" ht="25.5">
      <c r="A289" s="106">
        <f t="shared" si="69"/>
        <v>258</v>
      </c>
      <c r="B289" s="107">
        <v>453100</v>
      </c>
      <c r="C289" s="108" t="s">
        <v>90</v>
      </c>
      <c r="D289" s="179"/>
      <c r="E289" s="178"/>
      <c r="F289" s="179"/>
      <c r="G289" s="178"/>
      <c r="H289" s="177"/>
      <c r="I289" s="176"/>
      <c r="J289" s="179"/>
      <c r="K289" s="178"/>
      <c r="L289" s="179"/>
      <c r="M289" s="178"/>
      <c r="N289" s="113">
        <f t="shared" si="79"/>
        <v>0</v>
      </c>
      <c r="O289" s="91">
        <f t="shared" si="79"/>
        <v>0</v>
      </c>
      <c r="P289" s="25"/>
    </row>
    <row r="290" spans="1:16" s="9" customFormat="1" ht="38.25">
      <c r="A290" s="122">
        <f t="shared" si="69"/>
        <v>259</v>
      </c>
      <c r="B290" s="123">
        <v>453200</v>
      </c>
      <c r="C290" s="124" t="s">
        <v>91</v>
      </c>
      <c r="D290" s="179"/>
      <c r="E290" s="178"/>
      <c r="F290" s="179"/>
      <c r="G290" s="178"/>
      <c r="H290" s="177"/>
      <c r="I290" s="176"/>
      <c r="J290" s="179"/>
      <c r="K290" s="178"/>
      <c r="L290" s="179"/>
      <c r="M290" s="178"/>
      <c r="N290" s="140">
        <f t="shared" si="79"/>
        <v>0</v>
      </c>
      <c r="O290" s="125">
        <f t="shared" si="79"/>
        <v>0</v>
      </c>
      <c r="P290" s="25"/>
    </row>
    <row r="291" spans="1:16" s="9" customFormat="1" ht="38.25">
      <c r="A291" s="103">
        <f t="shared" si="69"/>
        <v>260</v>
      </c>
      <c r="B291" s="104">
        <v>454000</v>
      </c>
      <c r="C291" s="105" t="s">
        <v>197</v>
      </c>
      <c r="D291" s="96">
        <f aca="true" t="shared" si="87" ref="D291:M291">SUM(D292:D293)</f>
        <v>0</v>
      </c>
      <c r="E291" s="87">
        <f t="shared" si="87"/>
        <v>0</v>
      </c>
      <c r="F291" s="96">
        <f t="shared" si="87"/>
        <v>0</v>
      </c>
      <c r="G291" s="87">
        <f t="shared" si="87"/>
        <v>0</v>
      </c>
      <c r="H291" s="86">
        <f t="shared" si="87"/>
        <v>0</v>
      </c>
      <c r="I291" s="87">
        <f t="shared" si="87"/>
        <v>0</v>
      </c>
      <c r="J291" s="96">
        <f t="shared" si="87"/>
        <v>0</v>
      </c>
      <c r="K291" s="87">
        <f t="shared" si="87"/>
        <v>0</v>
      </c>
      <c r="L291" s="96">
        <f t="shared" si="87"/>
        <v>0</v>
      </c>
      <c r="M291" s="87">
        <f t="shared" si="87"/>
        <v>0</v>
      </c>
      <c r="N291" s="96">
        <f t="shared" si="79"/>
        <v>0</v>
      </c>
      <c r="O291" s="87">
        <f t="shared" si="79"/>
        <v>0</v>
      </c>
      <c r="P291" s="25"/>
    </row>
    <row r="292" spans="1:16" s="9" customFormat="1" ht="25.5">
      <c r="A292" s="106">
        <f t="shared" si="69"/>
        <v>261</v>
      </c>
      <c r="B292" s="107">
        <v>454100</v>
      </c>
      <c r="C292" s="108" t="s">
        <v>92</v>
      </c>
      <c r="D292" s="179"/>
      <c r="E292" s="178"/>
      <c r="F292" s="179"/>
      <c r="G292" s="178"/>
      <c r="H292" s="177"/>
      <c r="I292" s="176"/>
      <c r="J292" s="179"/>
      <c r="K292" s="178"/>
      <c r="L292" s="179"/>
      <c r="M292" s="178"/>
      <c r="N292" s="113">
        <f t="shared" si="79"/>
        <v>0</v>
      </c>
      <c r="O292" s="91">
        <f t="shared" si="79"/>
        <v>0</v>
      </c>
      <c r="P292" s="25"/>
    </row>
    <row r="293" spans="1:16" s="9" customFormat="1" ht="25.5">
      <c r="A293" s="106">
        <f t="shared" si="69"/>
        <v>262</v>
      </c>
      <c r="B293" s="107">
        <v>454200</v>
      </c>
      <c r="C293" s="108" t="s">
        <v>93</v>
      </c>
      <c r="D293" s="179"/>
      <c r="E293" s="178"/>
      <c r="F293" s="179"/>
      <c r="G293" s="178"/>
      <c r="H293" s="177"/>
      <c r="I293" s="176"/>
      <c r="J293" s="179"/>
      <c r="K293" s="178"/>
      <c r="L293" s="179"/>
      <c r="M293" s="178"/>
      <c r="N293" s="113">
        <f t="shared" si="79"/>
        <v>0</v>
      </c>
      <c r="O293" s="91">
        <f t="shared" si="79"/>
        <v>0</v>
      </c>
      <c r="P293" s="25"/>
    </row>
    <row r="294" spans="1:16" s="9" customFormat="1" ht="38.25">
      <c r="A294" s="103">
        <f t="shared" si="69"/>
        <v>263</v>
      </c>
      <c r="B294" s="104">
        <v>460000</v>
      </c>
      <c r="C294" s="105" t="s">
        <v>198</v>
      </c>
      <c r="D294" s="96">
        <f>D295+D298+D301+D304+D307</f>
        <v>0</v>
      </c>
      <c r="E294" s="87">
        <f aca="true" t="shared" si="88" ref="E294:M294">E295+E298+E301+E304+E307</f>
        <v>0</v>
      </c>
      <c r="F294" s="96">
        <f t="shared" si="88"/>
        <v>0</v>
      </c>
      <c r="G294" s="87">
        <f t="shared" si="88"/>
        <v>0</v>
      </c>
      <c r="H294" s="86">
        <f t="shared" si="88"/>
        <v>0</v>
      </c>
      <c r="I294" s="87">
        <f t="shared" si="88"/>
        <v>0</v>
      </c>
      <c r="J294" s="96">
        <f t="shared" si="88"/>
        <v>0</v>
      </c>
      <c r="K294" s="87">
        <f t="shared" si="88"/>
        <v>0</v>
      </c>
      <c r="L294" s="96">
        <f t="shared" si="88"/>
        <v>0</v>
      </c>
      <c r="M294" s="87">
        <f t="shared" si="88"/>
        <v>0</v>
      </c>
      <c r="N294" s="96">
        <f t="shared" si="79"/>
        <v>0</v>
      </c>
      <c r="O294" s="87">
        <f t="shared" si="79"/>
        <v>0</v>
      </c>
      <c r="P294" s="25"/>
    </row>
    <row r="295" spans="1:16" s="9" customFormat="1" ht="25.5">
      <c r="A295" s="103">
        <f t="shared" si="69"/>
        <v>264</v>
      </c>
      <c r="B295" s="104">
        <v>461000</v>
      </c>
      <c r="C295" s="105" t="s">
        <v>199</v>
      </c>
      <c r="D295" s="96">
        <f aca="true" t="shared" si="89" ref="D295:M295">SUM(D296:D297)</f>
        <v>0</v>
      </c>
      <c r="E295" s="87">
        <f t="shared" si="89"/>
        <v>0</v>
      </c>
      <c r="F295" s="96">
        <f t="shared" si="89"/>
        <v>0</v>
      </c>
      <c r="G295" s="87">
        <f t="shared" si="89"/>
        <v>0</v>
      </c>
      <c r="H295" s="86">
        <f t="shared" si="89"/>
        <v>0</v>
      </c>
      <c r="I295" s="87">
        <f t="shared" si="89"/>
        <v>0</v>
      </c>
      <c r="J295" s="96">
        <f t="shared" si="89"/>
        <v>0</v>
      </c>
      <c r="K295" s="87">
        <f t="shared" si="89"/>
        <v>0</v>
      </c>
      <c r="L295" s="96">
        <f t="shared" si="89"/>
        <v>0</v>
      </c>
      <c r="M295" s="87">
        <f t="shared" si="89"/>
        <v>0</v>
      </c>
      <c r="N295" s="96">
        <f t="shared" si="79"/>
        <v>0</v>
      </c>
      <c r="O295" s="87">
        <f t="shared" si="79"/>
        <v>0</v>
      </c>
      <c r="P295" s="25"/>
    </row>
    <row r="296" spans="1:16" s="9" customFormat="1" ht="25.5">
      <c r="A296" s="106">
        <f aca="true" t="shared" si="90" ref="A296:A359">A295+1</f>
        <v>265</v>
      </c>
      <c r="B296" s="107">
        <v>461100</v>
      </c>
      <c r="C296" s="108" t="s">
        <v>94</v>
      </c>
      <c r="D296" s="179"/>
      <c r="E296" s="178"/>
      <c r="F296" s="179"/>
      <c r="G296" s="178"/>
      <c r="H296" s="177"/>
      <c r="I296" s="176"/>
      <c r="J296" s="179"/>
      <c r="K296" s="178"/>
      <c r="L296" s="179"/>
      <c r="M296" s="178"/>
      <c r="N296" s="113">
        <f t="shared" si="79"/>
        <v>0</v>
      </c>
      <c r="O296" s="91">
        <f t="shared" si="79"/>
        <v>0</v>
      </c>
      <c r="P296" s="25"/>
    </row>
    <row r="297" spans="1:16" s="9" customFormat="1" ht="25.5">
      <c r="A297" s="106">
        <f t="shared" si="90"/>
        <v>266</v>
      </c>
      <c r="B297" s="107">
        <v>461200</v>
      </c>
      <c r="C297" s="108" t="s">
        <v>95</v>
      </c>
      <c r="D297" s="179"/>
      <c r="E297" s="178"/>
      <c r="F297" s="179"/>
      <c r="G297" s="178"/>
      <c r="H297" s="177"/>
      <c r="I297" s="176"/>
      <c r="J297" s="179"/>
      <c r="K297" s="178"/>
      <c r="L297" s="179"/>
      <c r="M297" s="178"/>
      <c r="N297" s="113">
        <f t="shared" si="79"/>
        <v>0</v>
      </c>
      <c r="O297" s="91">
        <f t="shared" si="79"/>
        <v>0</v>
      </c>
      <c r="P297" s="25"/>
    </row>
    <row r="298" spans="1:16" s="9" customFormat="1" ht="38.25">
      <c r="A298" s="103">
        <f t="shared" si="90"/>
        <v>267</v>
      </c>
      <c r="B298" s="104">
        <v>462000</v>
      </c>
      <c r="C298" s="105" t="s">
        <v>200</v>
      </c>
      <c r="D298" s="96">
        <f aca="true" t="shared" si="91" ref="D298:M298">SUM(D299:D300)</f>
        <v>0</v>
      </c>
      <c r="E298" s="87">
        <f t="shared" si="91"/>
        <v>0</v>
      </c>
      <c r="F298" s="96">
        <f t="shared" si="91"/>
        <v>0</v>
      </c>
      <c r="G298" s="87">
        <f t="shared" si="91"/>
        <v>0</v>
      </c>
      <c r="H298" s="86">
        <f t="shared" si="91"/>
        <v>0</v>
      </c>
      <c r="I298" s="87">
        <f t="shared" si="91"/>
        <v>0</v>
      </c>
      <c r="J298" s="96">
        <f t="shared" si="91"/>
        <v>0</v>
      </c>
      <c r="K298" s="87">
        <f t="shared" si="91"/>
        <v>0</v>
      </c>
      <c r="L298" s="96">
        <f t="shared" si="91"/>
        <v>0</v>
      </c>
      <c r="M298" s="87">
        <f t="shared" si="91"/>
        <v>0</v>
      </c>
      <c r="N298" s="96">
        <f t="shared" si="79"/>
        <v>0</v>
      </c>
      <c r="O298" s="87">
        <f t="shared" si="79"/>
        <v>0</v>
      </c>
      <c r="P298" s="25"/>
    </row>
    <row r="299" spans="1:16" s="9" customFormat="1" ht="25.5">
      <c r="A299" s="106">
        <f t="shared" si="90"/>
        <v>268</v>
      </c>
      <c r="B299" s="107">
        <v>462100</v>
      </c>
      <c r="C299" s="108" t="s">
        <v>96</v>
      </c>
      <c r="D299" s="179"/>
      <c r="E299" s="178"/>
      <c r="F299" s="179"/>
      <c r="G299" s="178"/>
      <c r="H299" s="177"/>
      <c r="I299" s="176"/>
      <c r="J299" s="179"/>
      <c r="K299" s="178"/>
      <c r="L299" s="179"/>
      <c r="M299" s="178"/>
      <c r="N299" s="113">
        <f t="shared" si="79"/>
        <v>0</v>
      </c>
      <c r="O299" s="91">
        <f t="shared" si="79"/>
        <v>0</v>
      </c>
      <c r="P299" s="25"/>
    </row>
    <row r="300" spans="1:16" s="9" customFormat="1" ht="25.5">
      <c r="A300" s="106">
        <f t="shared" si="90"/>
        <v>269</v>
      </c>
      <c r="B300" s="107">
        <v>462200</v>
      </c>
      <c r="C300" s="108" t="s">
        <v>97</v>
      </c>
      <c r="D300" s="179"/>
      <c r="E300" s="178"/>
      <c r="F300" s="179"/>
      <c r="G300" s="178"/>
      <c r="H300" s="177"/>
      <c r="I300" s="176"/>
      <c r="J300" s="179"/>
      <c r="K300" s="178"/>
      <c r="L300" s="179"/>
      <c r="M300" s="178"/>
      <c r="N300" s="113">
        <f t="shared" si="79"/>
        <v>0</v>
      </c>
      <c r="O300" s="91">
        <f t="shared" si="79"/>
        <v>0</v>
      </c>
      <c r="P300" s="25"/>
    </row>
    <row r="301" spans="1:16" s="9" customFormat="1" ht="38.25">
      <c r="A301" s="103">
        <f t="shared" si="90"/>
        <v>270</v>
      </c>
      <c r="B301" s="104">
        <v>463000</v>
      </c>
      <c r="C301" s="105" t="s">
        <v>201</v>
      </c>
      <c r="D301" s="96">
        <f>SUM(D302:D303)</f>
        <v>0</v>
      </c>
      <c r="E301" s="87">
        <f aca="true" t="shared" si="92" ref="E301:M301">SUM(E302:E303)</f>
        <v>0</v>
      </c>
      <c r="F301" s="96">
        <f t="shared" si="92"/>
        <v>0</v>
      </c>
      <c r="G301" s="87">
        <f t="shared" si="92"/>
        <v>0</v>
      </c>
      <c r="H301" s="86">
        <f t="shared" si="92"/>
        <v>0</v>
      </c>
      <c r="I301" s="87">
        <f t="shared" si="92"/>
        <v>0</v>
      </c>
      <c r="J301" s="96">
        <f t="shared" si="92"/>
        <v>0</v>
      </c>
      <c r="K301" s="87">
        <f t="shared" si="92"/>
        <v>0</v>
      </c>
      <c r="L301" s="96">
        <f t="shared" si="92"/>
        <v>0</v>
      </c>
      <c r="M301" s="87">
        <f t="shared" si="92"/>
        <v>0</v>
      </c>
      <c r="N301" s="96">
        <f t="shared" si="79"/>
        <v>0</v>
      </c>
      <c r="O301" s="87">
        <f t="shared" si="79"/>
        <v>0</v>
      </c>
      <c r="P301" s="25"/>
    </row>
    <row r="302" spans="1:16" s="9" customFormat="1" ht="25.5">
      <c r="A302" s="106">
        <f t="shared" si="90"/>
        <v>271</v>
      </c>
      <c r="B302" s="107">
        <v>463100</v>
      </c>
      <c r="C302" s="108" t="s">
        <v>517</v>
      </c>
      <c r="D302" s="179"/>
      <c r="E302" s="178"/>
      <c r="F302" s="179"/>
      <c r="G302" s="178"/>
      <c r="H302" s="177"/>
      <c r="I302" s="176"/>
      <c r="J302" s="179"/>
      <c r="K302" s="178"/>
      <c r="L302" s="179"/>
      <c r="M302" s="178"/>
      <c r="N302" s="113">
        <f t="shared" si="79"/>
        <v>0</v>
      </c>
      <c r="O302" s="91">
        <f t="shared" si="79"/>
        <v>0</v>
      </c>
      <c r="P302" s="25"/>
    </row>
    <row r="303" spans="1:16" s="9" customFormat="1" ht="25.5">
      <c r="A303" s="106">
        <f t="shared" si="90"/>
        <v>272</v>
      </c>
      <c r="B303" s="107">
        <v>463200</v>
      </c>
      <c r="C303" s="108" t="s">
        <v>518</v>
      </c>
      <c r="D303" s="179"/>
      <c r="E303" s="178"/>
      <c r="F303" s="179"/>
      <c r="G303" s="178"/>
      <c r="H303" s="177"/>
      <c r="I303" s="176"/>
      <c r="J303" s="179"/>
      <c r="K303" s="178"/>
      <c r="L303" s="179"/>
      <c r="M303" s="178"/>
      <c r="N303" s="113">
        <f t="shared" si="79"/>
        <v>0</v>
      </c>
      <c r="O303" s="91">
        <f t="shared" si="79"/>
        <v>0</v>
      </c>
      <c r="P303" s="25"/>
    </row>
    <row r="304" spans="1:16" s="9" customFormat="1" ht="51">
      <c r="A304" s="103">
        <f t="shared" si="90"/>
        <v>273</v>
      </c>
      <c r="B304" s="104">
        <v>464000</v>
      </c>
      <c r="C304" s="105" t="s">
        <v>202</v>
      </c>
      <c r="D304" s="119">
        <f aca="true" t="shared" si="93" ref="D304:M304">SUM(D305:D306)</f>
        <v>0</v>
      </c>
      <c r="E304" s="120">
        <f t="shared" si="93"/>
        <v>0</v>
      </c>
      <c r="F304" s="119">
        <f t="shared" si="93"/>
        <v>0</v>
      </c>
      <c r="G304" s="120">
        <f t="shared" si="93"/>
        <v>0</v>
      </c>
      <c r="H304" s="121">
        <f t="shared" si="93"/>
        <v>0</v>
      </c>
      <c r="I304" s="120">
        <f t="shared" si="93"/>
        <v>0</v>
      </c>
      <c r="J304" s="119">
        <f t="shared" si="93"/>
        <v>0</v>
      </c>
      <c r="K304" s="120">
        <f t="shared" si="93"/>
        <v>0</v>
      </c>
      <c r="L304" s="119">
        <f t="shared" si="93"/>
        <v>0</v>
      </c>
      <c r="M304" s="120">
        <f t="shared" si="93"/>
        <v>0</v>
      </c>
      <c r="N304" s="119">
        <f t="shared" si="79"/>
        <v>0</v>
      </c>
      <c r="O304" s="120">
        <f t="shared" si="79"/>
        <v>0</v>
      </c>
      <c r="P304" s="25"/>
    </row>
    <row r="305" spans="1:16" s="9" customFormat="1" ht="38.25">
      <c r="A305" s="106">
        <f t="shared" si="90"/>
        <v>274</v>
      </c>
      <c r="B305" s="107">
        <v>464100</v>
      </c>
      <c r="C305" s="108" t="s">
        <v>291</v>
      </c>
      <c r="D305" s="179"/>
      <c r="E305" s="178"/>
      <c r="F305" s="179"/>
      <c r="G305" s="178"/>
      <c r="H305" s="177"/>
      <c r="I305" s="176"/>
      <c r="J305" s="179"/>
      <c r="K305" s="178"/>
      <c r="L305" s="179"/>
      <c r="M305" s="178"/>
      <c r="N305" s="113">
        <f t="shared" si="79"/>
        <v>0</v>
      </c>
      <c r="O305" s="91">
        <f t="shared" si="79"/>
        <v>0</v>
      </c>
      <c r="P305" s="25"/>
    </row>
    <row r="306" spans="1:16" s="9" customFormat="1" ht="38.25">
      <c r="A306" s="106">
        <f t="shared" si="90"/>
        <v>275</v>
      </c>
      <c r="B306" s="107">
        <v>464200</v>
      </c>
      <c r="C306" s="108" t="s">
        <v>292</v>
      </c>
      <c r="D306" s="179"/>
      <c r="E306" s="178"/>
      <c r="F306" s="179"/>
      <c r="G306" s="178"/>
      <c r="H306" s="177"/>
      <c r="I306" s="176"/>
      <c r="J306" s="179"/>
      <c r="K306" s="178"/>
      <c r="L306" s="179"/>
      <c r="M306" s="178"/>
      <c r="N306" s="113">
        <f t="shared" si="79"/>
        <v>0</v>
      </c>
      <c r="O306" s="91">
        <f t="shared" si="79"/>
        <v>0</v>
      </c>
      <c r="P306" s="25"/>
    </row>
    <row r="307" spans="1:16" s="9" customFormat="1" ht="25.5">
      <c r="A307" s="103">
        <f t="shared" si="90"/>
        <v>276</v>
      </c>
      <c r="B307" s="104">
        <v>465000</v>
      </c>
      <c r="C307" s="105" t="s">
        <v>203</v>
      </c>
      <c r="D307" s="119">
        <f aca="true" t="shared" si="94" ref="D307:M307">SUM(D308:D309)</f>
        <v>0</v>
      </c>
      <c r="E307" s="120">
        <f t="shared" si="94"/>
        <v>0</v>
      </c>
      <c r="F307" s="119">
        <f t="shared" si="94"/>
        <v>0</v>
      </c>
      <c r="G307" s="120">
        <f t="shared" si="94"/>
        <v>0</v>
      </c>
      <c r="H307" s="121">
        <f t="shared" si="94"/>
        <v>0</v>
      </c>
      <c r="I307" s="120">
        <f t="shared" si="94"/>
        <v>0</v>
      </c>
      <c r="J307" s="119">
        <f t="shared" si="94"/>
        <v>0</v>
      </c>
      <c r="K307" s="120">
        <f t="shared" si="94"/>
        <v>0</v>
      </c>
      <c r="L307" s="119">
        <f t="shared" si="94"/>
        <v>0</v>
      </c>
      <c r="M307" s="120">
        <f t="shared" si="94"/>
        <v>0</v>
      </c>
      <c r="N307" s="119">
        <f t="shared" si="79"/>
        <v>0</v>
      </c>
      <c r="O307" s="120">
        <f t="shared" si="79"/>
        <v>0</v>
      </c>
      <c r="P307" s="25"/>
    </row>
    <row r="308" spans="1:16" s="9" customFormat="1" ht="25.5">
      <c r="A308" s="106">
        <f t="shared" si="90"/>
        <v>277</v>
      </c>
      <c r="B308" s="107">
        <v>465100</v>
      </c>
      <c r="C308" s="108" t="s">
        <v>98</v>
      </c>
      <c r="D308" s="179"/>
      <c r="E308" s="178"/>
      <c r="F308" s="179"/>
      <c r="G308" s="178"/>
      <c r="H308" s="177"/>
      <c r="I308" s="176"/>
      <c r="J308" s="179"/>
      <c r="K308" s="178"/>
      <c r="L308" s="179"/>
      <c r="M308" s="178"/>
      <c r="N308" s="113">
        <f t="shared" si="79"/>
        <v>0</v>
      </c>
      <c r="O308" s="91">
        <f t="shared" si="79"/>
        <v>0</v>
      </c>
      <c r="P308" s="25"/>
    </row>
    <row r="309" spans="1:16" s="9" customFormat="1" ht="25.5">
      <c r="A309" s="106">
        <f t="shared" si="90"/>
        <v>278</v>
      </c>
      <c r="B309" s="107">
        <v>465200</v>
      </c>
      <c r="C309" s="108" t="s">
        <v>99</v>
      </c>
      <c r="D309" s="179"/>
      <c r="E309" s="178"/>
      <c r="F309" s="179"/>
      <c r="G309" s="178"/>
      <c r="H309" s="177"/>
      <c r="I309" s="176"/>
      <c r="J309" s="179"/>
      <c r="K309" s="178"/>
      <c r="L309" s="179"/>
      <c r="M309" s="178"/>
      <c r="N309" s="113">
        <f t="shared" si="79"/>
        <v>0</v>
      </c>
      <c r="O309" s="91">
        <f t="shared" si="79"/>
        <v>0</v>
      </c>
      <c r="P309" s="25"/>
    </row>
    <row r="310" spans="1:16" s="9" customFormat="1" ht="38.25">
      <c r="A310" s="103">
        <f t="shared" si="90"/>
        <v>279</v>
      </c>
      <c r="B310" s="104">
        <v>470000</v>
      </c>
      <c r="C310" s="105" t="s">
        <v>204</v>
      </c>
      <c r="D310" s="96">
        <f aca="true" t="shared" si="95" ref="D310:M310">D311+D315</f>
        <v>0</v>
      </c>
      <c r="E310" s="87">
        <f t="shared" si="95"/>
        <v>0</v>
      </c>
      <c r="F310" s="96">
        <f t="shared" si="95"/>
        <v>0</v>
      </c>
      <c r="G310" s="87">
        <f t="shared" si="95"/>
        <v>0</v>
      </c>
      <c r="H310" s="86">
        <f t="shared" si="95"/>
        <v>0</v>
      </c>
      <c r="I310" s="87">
        <f t="shared" si="95"/>
        <v>0</v>
      </c>
      <c r="J310" s="96">
        <f t="shared" si="95"/>
        <v>0</v>
      </c>
      <c r="K310" s="87">
        <f t="shared" si="95"/>
        <v>0</v>
      </c>
      <c r="L310" s="96">
        <f t="shared" si="95"/>
        <v>0</v>
      </c>
      <c r="M310" s="87">
        <f t="shared" si="95"/>
        <v>0</v>
      </c>
      <c r="N310" s="96">
        <f t="shared" si="79"/>
        <v>0</v>
      </c>
      <c r="O310" s="87">
        <f t="shared" si="79"/>
        <v>0</v>
      </c>
      <c r="P310" s="25"/>
    </row>
    <row r="311" spans="1:16" s="9" customFormat="1" ht="63.75">
      <c r="A311" s="103">
        <f t="shared" si="90"/>
        <v>280</v>
      </c>
      <c r="B311" s="104">
        <v>471000</v>
      </c>
      <c r="C311" s="105" t="s">
        <v>454</v>
      </c>
      <c r="D311" s="96">
        <f aca="true" t="shared" si="96" ref="D311:M311">SUM(D312:D314)</f>
        <v>0</v>
      </c>
      <c r="E311" s="87">
        <f t="shared" si="96"/>
        <v>0</v>
      </c>
      <c r="F311" s="96">
        <f t="shared" si="96"/>
        <v>0</v>
      </c>
      <c r="G311" s="87">
        <f t="shared" si="96"/>
        <v>0</v>
      </c>
      <c r="H311" s="86">
        <f t="shared" si="96"/>
        <v>0</v>
      </c>
      <c r="I311" s="87">
        <f t="shared" si="96"/>
        <v>0</v>
      </c>
      <c r="J311" s="96">
        <f t="shared" si="96"/>
        <v>0</v>
      </c>
      <c r="K311" s="87">
        <f t="shared" si="96"/>
        <v>0</v>
      </c>
      <c r="L311" s="96">
        <f t="shared" si="96"/>
        <v>0</v>
      </c>
      <c r="M311" s="87">
        <f t="shared" si="96"/>
        <v>0</v>
      </c>
      <c r="N311" s="96">
        <f t="shared" si="79"/>
        <v>0</v>
      </c>
      <c r="O311" s="87">
        <f t="shared" si="79"/>
        <v>0</v>
      </c>
      <c r="P311" s="25"/>
    </row>
    <row r="312" spans="1:16" s="9" customFormat="1" ht="38.25">
      <c r="A312" s="106">
        <f t="shared" si="90"/>
        <v>281</v>
      </c>
      <c r="B312" s="107">
        <v>471100</v>
      </c>
      <c r="C312" s="108" t="s">
        <v>100</v>
      </c>
      <c r="D312" s="179"/>
      <c r="E312" s="178"/>
      <c r="F312" s="179"/>
      <c r="G312" s="178"/>
      <c r="H312" s="177"/>
      <c r="I312" s="176"/>
      <c r="J312" s="179"/>
      <c r="K312" s="178"/>
      <c r="L312" s="179"/>
      <c r="M312" s="178"/>
      <c r="N312" s="113">
        <f t="shared" si="79"/>
        <v>0</v>
      </c>
      <c r="O312" s="91">
        <f t="shared" si="79"/>
        <v>0</v>
      </c>
      <c r="P312" s="25"/>
    </row>
    <row r="313" spans="1:16" s="9" customFormat="1" ht="38.25">
      <c r="A313" s="106">
        <f t="shared" si="90"/>
        <v>282</v>
      </c>
      <c r="B313" s="107">
        <v>471200</v>
      </c>
      <c r="C313" s="108" t="s">
        <v>101</v>
      </c>
      <c r="D313" s="179"/>
      <c r="E313" s="178"/>
      <c r="F313" s="179"/>
      <c r="G313" s="178"/>
      <c r="H313" s="177"/>
      <c r="I313" s="176"/>
      <c r="J313" s="179"/>
      <c r="K313" s="178"/>
      <c r="L313" s="179"/>
      <c r="M313" s="178"/>
      <c r="N313" s="113">
        <f t="shared" si="79"/>
        <v>0</v>
      </c>
      <c r="O313" s="91">
        <f t="shared" si="79"/>
        <v>0</v>
      </c>
      <c r="P313" s="25"/>
    </row>
    <row r="314" spans="1:16" s="9" customFormat="1" ht="51">
      <c r="A314" s="122">
        <f t="shared" si="90"/>
        <v>283</v>
      </c>
      <c r="B314" s="123">
        <v>471900</v>
      </c>
      <c r="C314" s="124" t="s">
        <v>293</v>
      </c>
      <c r="D314" s="179"/>
      <c r="E314" s="178"/>
      <c r="F314" s="179"/>
      <c r="G314" s="178"/>
      <c r="H314" s="177"/>
      <c r="I314" s="176"/>
      <c r="J314" s="179"/>
      <c r="K314" s="178"/>
      <c r="L314" s="179"/>
      <c r="M314" s="178"/>
      <c r="N314" s="140">
        <f t="shared" si="79"/>
        <v>0</v>
      </c>
      <c r="O314" s="125">
        <f t="shared" si="79"/>
        <v>0</v>
      </c>
      <c r="P314" s="25"/>
    </row>
    <row r="315" spans="1:16" s="9" customFormat="1" ht="38.25">
      <c r="A315" s="103">
        <f t="shared" si="90"/>
        <v>284</v>
      </c>
      <c r="B315" s="104">
        <v>472000</v>
      </c>
      <c r="C315" s="105" t="s">
        <v>455</v>
      </c>
      <c r="D315" s="96">
        <f aca="true" t="shared" si="97" ref="D315:M315">SUM(D316:D324)</f>
        <v>0</v>
      </c>
      <c r="E315" s="87">
        <f t="shared" si="97"/>
        <v>0</v>
      </c>
      <c r="F315" s="96">
        <f t="shared" si="97"/>
        <v>0</v>
      </c>
      <c r="G315" s="87">
        <f t="shared" si="97"/>
        <v>0</v>
      </c>
      <c r="H315" s="86">
        <f t="shared" si="97"/>
        <v>0</v>
      </c>
      <c r="I315" s="87">
        <f t="shared" si="97"/>
        <v>0</v>
      </c>
      <c r="J315" s="96">
        <f t="shared" si="97"/>
        <v>0</v>
      </c>
      <c r="K315" s="87">
        <f t="shared" si="97"/>
        <v>0</v>
      </c>
      <c r="L315" s="96">
        <f t="shared" si="97"/>
        <v>0</v>
      </c>
      <c r="M315" s="87">
        <f t="shared" si="97"/>
        <v>0</v>
      </c>
      <c r="N315" s="96">
        <f t="shared" si="79"/>
        <v>0</v>
      </c>
      <c r="O315" s="87">
        <f t="shared" si="79"/>
        <v>0</v>
      </c>
      <c r="P315" s="25"/>
    </row>
    <row r="316" spans="1:16" s="9" customFormat="1" ht="25.5">
      <c r="A316" s="106">
        <f t="shared" si="90"/>
        <v>285</v>
      </c>
      <c r="B316" s="107">
        <v>472100</v>
      </c>
      <c r="C316" s="108" t="s">
        <v>222</v>
      </c>
      <c r="D316" s="179"/>
      <c r="E316" s="178"/>
      <c r="F316" s="179"/>
      <c r="G316" s="178"/>
      <c r="H316" s="177"/>
      <c r="I316" s="176"/>
      <c r="J316" s="179"/>
      <c r="K316" s="178"/>
      <c r="L316" s="179"/>
      <c r="M316" s="178"/>
      <c r="N316" s="113">
        <f t="shared" si="79"/>
        <v>0</v>
      </c>
      <c r="O316" s="91">
        <f t="shared" si="79"/>
        <v>0</v>
      </c>
      <c r="P316" s="25"/>
    </row>
    <row r="317" spans="1:16" s="9" customFormat="1" ht="25.5">
      <c r="A317" s="106">
        <f t="shared" si="90"/>
        <v>286</v>
      </c>
      <c r="B317" s="107">
        <v>472200</v>
      </c>
      <c r="C317" s="108" t="s">
        <v>32</v>
      </c>
      <c r="D317" s="179"/>
      <c r="E317" s="178"/>
      <c r="F317" s="179"/>
      <c r="G317" s="178"/>
      <c r="H317" s="177"/>
      <c r="I317" s="176"/>
      <c r="J317" s="179"/>
      <c r="K317" s="178"/>
      <c r="L317" s="179"/>
      <c r="M317" s="178"/>
      <c r="N317" s="113">
        <f t="shared" si="79"/>
        <v>0</v>
      </c>
      <c r="O317" s="91">
        <f t="shared" si="79"/>
        <v>0</v>
      </c>
      <c r="P317" s="25"/>
    </row>
    <row r="318" spans="1:16" s="9" customFormat="1" ht="25.5">
      <c r="A318" s="106">
        <f t="shared" si="90"/>
        <v>287</v>
      </c>
      <c r="B318" s="107">
        <v>472300</v>
      </c>
      <c r="C318" s="108" t="s">
        <v>33</v>
      </c>
      <c r="D318" s="179"/>
      <c r="E318" s="178"/>
      <c r="F318" s="179"/>
      <c r="G318" s="178"/>
      <c r="H318" s="177"/>
      <c r="I318" s="176"/>
      <c r="J318" s="179"/>
      <c r="K318" s="178"/>
      <c r="L318" s="179"/>
      <c r="M318" s="178"/>
      <c r="N318" s="113">
        <f t="shared" si="79"/>
        <v>0</v>
      </c>
      <c r="O318" s="91">
        <f t="shared" si="79"/>
        <v>0</v>
      </c>
      <c r="P318" s="25"/>
    </row>
    <row r="319" spans="1:16" s="9" customFormat="1" ht="25.5">
      <c r="A319" s="106">
        <f t="shared" si="90"/>
        <v>288</v>
      </c>
      <c r="B319" s="107">
        <v>472400</v>
      </c>
      <c r="C319" s="108" t="s">
        <v>371</v>
      </c>
      <c r="D319" s="179"/>
      <c r="E319" s="178"/>
      <c r="F319" s="179"/>
      <c r="G319" s="178"/>
      <c r="H319" s="177"/>
      <c r="I319" s="176"/>
      <c r="J319" s="179"/>
      <c r="K319" s="178"/>
      <c r="L319" s="179"/>
      <c r="M319" s="178"/>
      <c r="N319" s="113">
        <f t="shared" si="79"/>
        <v>0</v>
      </c>
      <c r="O319" s="91">
        <f t="shared" si="79"/>
        <v>0</v>
      </c>
      <c r="P319" s="25"/>
    </row>
    <row r="320" spans="1:16" s="9" customFormat="1" ht="25.5">
      <c r="A320" s="106">
        <f t="shared" si="90"/>
        <v>289</v>
      </c>
      <c r="B320" s="107">
        <v>472500</v>
      </c>
      <c r="C320" s="108" t="s">
        <v>372</v>
      </c>
      <c r="D320" s="179"/>
      <c r="E320" s="178"/>
      <c r="F320" s="179"/>
      <c r="G320" s="178"/>
      <c r="H320" s="177"/>
      <c r="I320" s="176"/>
      <c r="J320" s="179"/>
      <c r="K320" s="178"/>
      <c r="L320" s="179"/>
      <c r="M320" s="178"/>
      <c r="N320" s="113">
        <f t="shared" si="79"/>
        <v>0</v>
      </c>
      <c r="O320" s="91">
        <f t="shared" si="79"/>
        <v>0</v>
      </c>
      <c r="P320" s="25"/>
    </row>
    <row r="321" spans="1:16" s="9" customFormat="1" ht="25.5">
      <c r="A321" s="106">
        <f t="shared" si="90"/>
        <v>290</v>
      </c>
      <c r="B321" s="107">
        <v>472600</v>
      </c>
      <c r="C321" s="108" t="s">
        <v>373</v>
      </c>
      <c r="D321" s="179"/>
      <c r="E321" s="178"/>
      <c r="F321" s="179"/>
      <c r="G321" s="178"/>
      <c r="H321" s="177"/>
      <c r="I321" s="176"/>
      <c r="J321" s="179"/>
      <c r="K321" s="178"/>
      <c r="L321" s="179"/>
      <c r="M321" s="178"/>
      <c r="N321" s="113">
        <f t="shared" si="79"/>
        <v>0</v>
      </c>
      <c r="O321" s="91">
        <f t="shared" si="79"/>
        <v>0</v>
      </c>
      <c r="P321" s="25"/>
    </row>
    <row r="322" spans="1:16" s="9" customFormat="1" ht="25.5">
      <c r="A322" s="106">
        <f t="shared" si="90"/>
        <v>291</v>
      </c>
      <c r="B322" s="107">
        <v>472700</v>
      </c>
      <c r="C322" s="108" t="s">
        <v>374</v>
      </c>
      <c r="D322" s="179"/>
      <c r="E322" s="178"/>
      <c r="F322" s="179"/>
      <c r="G322" s="178"/>
      <c r="H322" s="177"/>
      <c r="I322" s="176"/>
      <c r="J322" s="179"/>
      <c r="K322" s="178"/>
      <c r="L322" s="179"/>
      <c r="M322" s="178"/>
      <c r="N322" s="113">
        <f t="shared" si="79"/>
        <v>0</v>
      </c>
      <c r="O322" s="91">
        <f t="shared" si="79"/>
        <v>0</v>
      </c>
      <c r="P322" s="25"/>
    </row>
    <row r="323" spans="1:16" s="9" customFormat="1" ht="25.5">
      <c r="A323" s="106">
        <f t="shared" si="90"/>
        <v>292</v>
      </c>
      <c r="B323" s="107">
        <v>472800</v>
      </c>
      <c r="C323" s="108" t="s">
        <v>375</v>
      </c>
      <c r="D323" s="179"/>
      <c r="E323" s="178"/>
      <c r="F323" s="179"/>
      <c r="G323" s="178"/>
      <c r="H323" s="177"/>
      <c r="I323" s="176"/>
      <c r="J323" s="179"/>
      <c r="K323" s="178"/>
      <c r="L323" s="179"/>
      <c r="M323" s="178"/>
      <c r="N323" s="113">
        <f aca="true" t="shared" si="98" ref="N323:O386">SUM(H323,J323,L323)</f>
        <v>0</v>
      </c>
      <c r="O323" s="91">
        <f t="shared" si="98"/>
        <v>0</v>
      </c>
      <c r="P323" s="25"/>
    </row>
    <row r="324" spans="1:16" s="9" customFormat="1" ht="12.75">
      <c r="A324" s="106">
        <f t="shared" si="90"/>
        <v>293</v>
      </c>
      <c r="B324" s="107">
        <v>472900</v>
      </c>
      <c r="C324" s="108" t="s">
        <v>376</v>
      </c>
      <c r="D324" s="179"/>
      <c r="E324" s="178"/>
      <c r="F324" s="179"/>
      <c r="G324" s="178"/>
      <c r="H324" s="177"/>
      <c r="I324" s="176"/>
      <c r="J324" s="179"/>
      <c r="K324" s="178"/>
      <c r="L324" s="179"/>
      <c r="M324" s="178"/>
      <c r="N324" s="113">
        <f t="shared" si="98"/>
        <v>0</v>
      </c>
      <c r="O324" s="91">
        <f t="shared" si="98"/>
        <v>0</v>
      </c>
      <c r="P324" s="25"/>
    </row>
    <row r="325" spans="1:15" s="9" customFormat="1" ht="38.25">
      <c r="A325" s="103">
        <f t="shared" si="90"/>
        <v>294</v>
      </c>
      <c r="B325" s="104">
        <v>480000</v>
      </c>
      <c r="C325" s="105" t="s">
        <v>456</v>
      </c>
      <c r="D325" s="96">
        <f>D326+D329+D333+D335+D338+D340</f>
        <v>187340</v>
      </c>
      <c r="E325" s="87">
        <f aca="true" t="shared" si="99" ref="E325:M325">E326+E329+E333+E335+E338+E340</f>
        <v>13794</v>
      </c>
      <c r="F325" s="96">
        <f t="shared" si="99"/>
        <v>65000</v>
      </c>
      <c r="G325" s="87">
        <f t="shared" si="99"/>
        <v>250000</v>
      </c>
      <c r="H325" s="86">
        <f t="shared" si="99"/>
        <v>90000</v>
      </c>
      <c r="I325" s="87">
        <f t="shared" si="99"/>
        <v>6600000</v>
      </c>
      <c r="J325" s="96">
        <f t="shared" si="99"/>
        <v>200000</v>
      </c>
      <c r="K325" s="87">
        <f t="shared" si="99"/>
        <v>6600000</v>
      </c>
      <c r="L325" s="96">
        <f t="shared" si="99"/>
        <v>200000</v>
      </c>
      <c r="M325" s="87">
        <f t="shared" si="99"/>
        <v>6600000</v>
      </c>
      <c r="N325" s="96">
        <f t="shared" si="98"/>
        <v>490000</v>
      </c>
      <c r="O325" s="87">
        <f t="shared" si="98"/>
        <v>19800000</v>
      </c>
    </row>
    <row r="326" spans="1:16" s="9" customFormat="1" ht="38.25">
      <c r="A326" s="103">
        <f t="shared" si="90"/>
        <v>295</v>
      </c>
      <c r="B326" s="104">
        <v>481000</v>
      </c>
      <c r="C326" s="105" t="s">
        <v>457</v>
      </c>
      <c r="D326" s="96">
        <f aca="true" t="shared" si="100" ref="D326:M326">SUM(D327:D328)</f>
        <v>0</v>
      </c>
      <c r="E326" s="87">
        <f t="shared" si="100"/>
        <v>5200</v>
      </c>
      <c r="F326" s="96">
        <f t="shared" si="100"/>
        <v>0</v>
      </c>
      <c r="G326" s="87">
        <f t="shared" si="100"/>
        <v>0</v>
      </c>
      <c r="H326" s="86">
        <f t="shared" si="100"/>
        <v>0</v>
      </c>
      <c r="I326" s="87">
        <f t="shared" si="100"/>
        <v>50000</v>
      </c>
      <c r="J326" s="96">
        <f t="shared" si="100"/>
        <v>0</v>
      </c>
      <c r="K326" s="87">
        <f t="shared" si="100"/>
        <v>50000</v>
      </c>
      <c r="L326" s="96">
        <f t="shared" si="100"/>
        <v>0</v>
      </c>
      <c r="M326" s="87">
        <f t="shared" si="100"/>
        <v>50000</v>
      </c>
      <c r="N326" s="96">
        <f t="shared" si="98"/>
        <v>0</v>
      </c>
      <c r="O326" s="87">
        <f t="shared" si="98"/>
        <v>150000</v>
      </c>
      <c r="P326" s="17"/>
    </row>
    <row r="327" spans="1:15" s="9" customFormat="1" ht="38.25">
      <c r="A327" s="106">
        <f t="shared" si="90"/>
        <v>296</v>
      </c>
      <c r="B327" s="107">
        <v>481100</v>
      </c>
      <c r="C327" s="108" t="s">
        <v>377</v>
      </c>
      <c r="D327" s="179"/>
      <c r="E327" s="178">
        <v>5200</v>
      </c>
      <c r="F327" s="179"/>
      <c r="G327" s="178"/>
      <c r="H327" s="177"/>
      <c r="I327" s="176"/>
      <c r="J327" s="179"/>
      <c r="K327" s="178"/>
      <c r="L327" s="179"/>
      <c r="M327" s="178"/>
      <c r="N327" s="113">
        <f t="shared" si="98"/>
        <v>0</v>
      </c>
      <c r="O327" s="91">
        <f t="shared" si="98"/>
        <v>0</v>
      </c>
    </row>
    <row r="328" spans="1:15" s="9" customFormat="1" ht="25.5">
      <c r="A328" s="106">
        <f t="shared" si="90"/>
        <v>297</v>
      </c>
      <c r="B328" s="107">
        <v>481900</v>
      </c>
      <c r="C328" s="108" t="s">
        <v>34</v>
      </c>
      <c r="D328" s="179"/>
      <c r="E328" s="178"/>
      <c r="F328" s="179"/>
      <c r="G328" s="178"/>
      <c r="H328" s="177"/>
      <c r="I328" s="176">
        <v>50000</v>
      </c>
      <c r="J328" s="179"/>
      <c r="K328" s="178">
        <v>50000</v>
      </c>
      <c r="L328" s="179"/>
      <c r="M328" s="178">
        <v>50000</v>
      </c>
      <c r="N328" s="113">
        <f t="shared" si="98"/>
        <v>0</v>
      </c>
      <c r="O328" s="91">
        <f t="shared" si="98"/>
        <v>150000</v>
      </c>
    </row>
    <row r="329" spans="1:15" s="9" customFormat="1" ht="25.5">
      <c r="A329" s="103">
        <f t="shared" si="90"/>
        <v>298</v>
      </c>
      <c r="B329" s="104">
        <v>482000</v>
      </c>
      <c r="C329" s="105" t="s">
        <v>458</v>
      </c>
      <c r="D329" s="96">
        <f>SUM(D330:D332)</f>
        <v>3250</v>
      </c>
      <c r="E329" s="87">
        <f aca="true" t="shared" si="101" ref="E329:M329">SUM(E330:E332)</f>
        <v>8594</v>
      </c>
      <c r="F329" s="96">
        <f t="shared" si="101"/>
        <v>15000</v>
      </c>
      <c r="G329" s="87">
        <f t="shared" si="101"/>
        <v>200000</v>
      </c>
      <c r="H329" s="86">
        <f t="shared" si="101"/>
        <v>40000</v>
      </c>
      <c r="I329" s="87">
        <f t="shared" si="101"/>
        <v>400000</v>
      </c>
      <c r="J329" s="96">
        <f t="shared" si="101"/>
        <v>100000</v>
      </c>
      <c r="K329" s="87">
        <f t="shared" si="101"/>
        <v>400000</v>
      </c>
      <c r="L329" s="96">
        <f t="shared" si="101"/>
        <v>100000</v>
      </c>
      <c r="M329" s="87">
        <f t="shared" si="101"/>
        <v>400000</v>
      </c>
      <c r="N329" s="96">
        <f t="shared" si="98"/>
        <v>240000</v>
      </c>
      <c r="O329" s="87">
        <f t="shared" si="98"/>
        <v>1200000</v>
      </c>
    </row>
    <row r="330" spans="1:15" s="9" customFormat="1" ht="12.75">
      <c r="A330" s="106">
        <f t="shared" si="90"/>
        <v>299</v>
      </c>
      <c r="B330" s="107">
        <v>482100</v>
      </c>
      <c r="C330" s="108" t="s">
        <v>35</v>
      </c>
      <c r="D330" s="179">
        <v>960</v>
      </c>
      <c r="E330" s="178">
        <v>5684</v>
      </c>
      <c r="F330" s="228">
        <v>5000</v>
      </c>
      <c r="G330" s="229">
        <v>100000</v>
      </c>
      <c r="H330" s="177">
        <v>20000</v>
      </c>
      <c r="I330" s="176">
        <v>200000</v>
      </c>
      <c r="J330" s="179">
        <v>50000</v>
      </c>
      <c r="K330" s="178">
        <v>200000</v>
      </c>
      <c r="L330" s="179">
        <v>50000</v>
      </c>
      <c r="M330" s="178">
        <v>200000</v>
      </c>
      <c r="N330" s="113">
        <f t="shared" si="98"/>
        <v>120000</v>
      </c>
      <c r="O330" s="91">
        <f t="shared" si="98"/>
        <v>600000</v>
      </c>
    </row>
    <row r="331" spans="1:15" s="9" customFormat="1" ht="12.75">
      <c r="A331" s="106">
        <f t="shared" si="90"/>
        <v>300</v>
      </c>
      <c r="B331" s="107">
        <v>482200</v>
      </c>
      <c r="C331" s="108" t="s">
        <v>36</v>
      </c>
      <c r="D331" s="179">
        <v>2290</v>
      </c>
      <c r="E331" s="178">
        <v>2910</v>
      </c>
      <c r="F331" s="228">
        <v>10000</v>
      </c>
      <c r="G331" s="229">
        <v>100000</v>
      </c>
      <c r="H331" s="177">
        <v>20000</v>
      </c>
      <c r="I331" s="176">
        <v>200000</v>
      </c>
      <c r="J331" s="179">
        <v>50000</v>
      </c>
      <c r="K331" s="178">
        <v>200000</v>
      </c>
      <c r="L331" s="179">
        <v>50000</v>
      </c>
      <c r="M331" s="178">
        <v>200000</v>
      </c>
      <c r="N331" s="113">
        <f t="shared" si="98"/>
        <v>120000</v>
      </c>
      <c r="O331" s="91">
        <f t="shared" si="98"/>
        <v>600000</v>
      </c>
    </row>
    <row r="332" spans="1:16" s="9" customFormat="1" ht="15">
      <c r="A332" s="106">
        <f t="shared" si="90"/>
        <v>301</v>
      </c>
      <c r="B332" s="107">
        <v>482300</v>
      </c>
      <c r="C332" s="108" t="s">
        <v>37</v>
      </c>
      <c r="D332" s="179"/>
      <c r="E332" s="178"/>
      <c r="F332" s="228"/>
      <c r="G332" s="229"/>
      <c r="H332" s="177"/>
      <c r="I332" s="176"/>
      <c r="J332" s="179"/>
      <c r="K332" s="178"/>
      <c r="L332" s="179"/>
      <c r="M332" s="178"/>
      <c r="N332" s="113">
        <f t="shared" si="98"/>
        <v>0</v>
      </c>
      <c r="O332" s="91">
        <f t="shared" si="98"/>
        <v>0</v>
      </c>
      <c r="P332" s="1"/>
    </row>
    <row r="333" spans="1:16" s="9" customFormat="1" ht="38.25">
      <c r="A333" s="103">
        <f t="shared" si="90"/>
        <v>302</v>
      </c>
      <c r="B333" s="104">
        <v>483000</v>
      </c>
      <c r="C333" s="105" t="s">
        <v>459</v>
      </c>
      <c r="D333" s="96">
        <f aca="true" t="shared" si="102" ref="D333:M333">D334</f>
        <v>184090</v>
      </c>
      <c r="E333" s="87">
        <f t="shared" si="102"/>
        <v>0</v>
      </c>
      <c r="F333" s="96">
        <f t="shared" si="102"/>
        <v>50000</v>
      </c>
      <c r="G333" s="87">
        <f t="shared" si="102"/>
        <v>50000</v>
      </c>
      <c r="H333" s="86">
        <f t="shared" si="102"/>
        <v>50000</v>
      </c>
      <c r="I333" s="87">
        <f t="shared" si="102"/>
        <v>6000000</v>
      </c>
      <c r="J333" s="96">
        <f t="shared" si="102"/>
        <v>100000</v>
      </c>
      <c r="K333" s="87">
        <f t="shared" si="102"/>
        <v>6000000</v>
      </c>
      <c r="L333" s="96">
        <f t="shared" si="102"/>
        <v>100000</v>
      </c>
      <c r="M333" s="87">
        <f t="shared" si="102"/>
        <v>6000000</v>
      </c>
      <c r="N333" s="96">
        <f t="shared" si="98"/>
        <v>250000</v>
      </c>
      <c r="O333" s="87">
        <f t="shared" si="98"/>
        <v>18000000</v>
      </c>
      <c r="P333" s="1"/>
    </row>
    <row r="334" spans="1:16" s="9" customFormat="1" ht="25.5">
      <c r="A334" s="106">
        <f t="shared" si="90"/>
        <v>303</v>
      </c>
      <c r="B334" s="107">
        <v>483100</v>
      </c>
      <c r="C334" s="108" t="s">
        <v>46</v>
      </c>
      <c r="D334" s="179">
        <v>184090</v>
      </c>
      <c r="E334" s="178"/>
      <c r="F334" s="228">
        <v>50000</v>
      </c>
      <c r="G334" s="229">
        <v>50000</v>
      </c>
      <c r="H334" s="177">
        <v>50000</v>
      </c>
      <c r="I334" s="176">
        <v>6000000</v>
      </c>
      <c r="J334" s="179">
        <v>100000</v>
      </c>
      <c r="K334" s="178">
        <v>6000000</v>
      </c>
      <c r="L334" s="179">
        <v>100000</v>
      </c>
      <c r="M334" s="178">
        <v>6000000</v>
      </c>
      <c r="N334" s="113">
        <f t="shared" si="98"/>
        <v>250000</v>
      </c>
      <c r="O334" s="91">
        <f t="shared" si="98"/>
        <v>18000000</v>
      </c>
      <c r="P334" s="1"/>
    </row>
    <row r="335" spans="1:16" s="9" customFormat="1" ht="76.5">
      <c r="A335" s="103">
        <f t="shared" si="90"/>
        <v>304</v>
      </c>
      <c r="B335" s="104">
        <v>484000</v>
      </c>
      <c r="C335" s="105" t="s">
        <v>460</v>
      </c>
      <c r="D335" s="96">
        <f aca="true" t="shared" si="103" ref="D335:M335">SUM(D336:D337)</f>
        <v>0</v>
      </c>
      <c r="E335" s="87">
        <f t="shared" si="103"/>
        <v>0</v>
      </c>
      <c r="F335" s="96">
        <f t="shared" si="103"/>
        <v>0</v>
      </c>
      <c r="G335" s="87">
        <f t="shared" si="103"/>
        <v>0</v>
      </c>
      <c r="H335" s="86">
        <f t="shared" si="103"/>
        <v>0</v>
      </c>
      <c r="I335" s="87">
        <f t="shared" si="103"/>
        <v>0</v>
      </c>
      <c r="J335" s="96">
        <f t="shared" si="103"/>
        <v>0</v>
      </c>
      <c r="K335" s="87">
        <f t="shared" si="103"/>
        <v>0</v>
      </c>
      <c r="L335" s="96">
        <f t="shared" si="103"/>
        <v>0</v>
      </c>
      <c r="M335" s="87">
        <f t="shared" si="103"/>
        <v>0</v>
      </c>
      <c r="N335" s="96">
        <f t="shared" si="98"/>
        <v>0</v>
      </c>
      <c r="O335" s="87">
        <f t="shared" si="98"/>
        <v>0</v>
      </c>
      <c r="P335" s="1"/>
    </row>
    <row r="336" spans="1:16" s="9" customFormat="1" ht="38.25">
      <c r="A336" s="106">
        <f t="shared" si="90"/>
        <v>305</v>
      </c>
      <c r="B336" s="107">
        <v>484100</v>
      </c>
      <c r="C336" s="108" t="s">
        <v>38</v>
      </c>
      <c r="D336" s="179"/>
      <c r="E336" s="178"/>
      <c r="F336" s="179"/>
      <c r="G336" s="178"/>
      <c r="H336" s="177"/>
      <c r="I336" s="176"/>
      <c r="J336" s="179"/>
      <c r="K336" s="178"/>
      <c r="L336" s="179"/>
      <c r="M336" s="178"/>
      <c r="N336" s="113">
        <f t="shared" si="98"/>
        <v>0</v>
      </c>
      <c r="O336" s="91">
        <f t="shared" si="98"/>
        <v>0</v>
      </c>
      <c r="P336" s="1"/>
    </row>
    <row r="337" spans="1:16" s="9" customFormat="1" ht="15">
      <c r="A337" s="106">
        <f t="shared" si="90"/>
        <v>306</v>
      </c>
      <c r="B337" s="107">
        <v>484200</v>
      </c>
      <c r="C337" s="108" t="s">
        <v>39</v>
      </c>
      <c r="D337" s="179"/>
      <c r="E337" s="178"/>
      <c r="F337" s="179"/>
      <c r="G337" s="178"/>
      <c r="H337" s="177"/>
      <c r="I337" s="176"/>
      <c r="J337" s="179"/>
      <c r="K337" s="178"/>
      <c r="L337" s="179"/>
      <c r="M337" s="178"/>
      <c r="N337" s="113">
        <f t="shared" si="98"/>
        <v>0</v>
      </c>
      <c r="O337" s="91">
        <f t="shared" si="98"/>
        <v>0</v>
      </c>
      <c r="P337" s="1"/>
    </row>
    <row r="338" spans="1:16" s="9" customFormat="1" ht="51">
      <c r="A338" s="103">
        <f t="shared" si="90"/>
        <v>307</v>
      </c>
      <c r="B338" s="104">
        <v>485000</v>
      </c>
      <c r="C338" s="105" t="s">
        <v>461</v>
      </c>
      <c r="D338" s="96">
        <f aca="true" t="shared" si="104" ref="D338:M340">D339</f>
        <v>0</v>
      </c>
      <c r="E338" s="87">
        <f t="shared" si="104"/>
        <v>0</v>
      </c>
      <c r="F338" s="96">
        <f t="shared" si="104"/>
        <v>0</v>
      </c>
      <c r="G338" s="87">
        <f t="shared" si="104"/>
        <v>0</v>
      </c>
      <c r="H338" s="86">
        <f t="shared" si="104"/>
        <v>0</v>
      </c>
      <c r="I338" s="87">
        <f t="shared" si="104"/>
        <v>150000</v>
      </c>
      <c r="J338" s="96">
        <f t="shared" si="104"/>
        <v>0</v>
      </c>
      <c r="K338" s="87">
        <f t="shared" si="104"/>
        <v>150000</v>
      </c>
      <c r="L338" s="96">
        <f t="shared" si="104"/>
        <v>0</v>
      </c>
      <c r="M338" s="87">
        <f t="shared" si="104"/>
        <v>150000</v>
      </c>
      <c r="N338" s="96">
        <f t="shared" si="98"/>
        <v>0</v>
      </c>
      <c r="O338" s="87">
        <f t="shared" si="98"/>
        <v>450000</v>
      </c>
      <c r="P338" s="26"/>
    </row>
    <row r="339" spans="1:16" s="9" customFormat="1" ht="38.25">
      <c r="A339" s="106">
        <f t="shared" si="90"/>
        <v>308</v>
      </c>
      <c r="B339" s="107">
        <v>485100</v>
      </c>
      <c r="C339" s="108" t="s">
        <v>47</v>
      </c>
      <c r="D339" s="179"/>
      <c r="E339" s="178"/>
      <c r="F339" s="179"/>
      <c r="G339" s="178"/>
      <c r="H339" s="177"/>
      <c r="I339" s="176">
        <v>150000</v>
      </c>
      <c r="J339" s="179"/>
      <c r="K339" s="178">
        <v>150000</v>
      </c>
      <c r="L339" s="179"/>
      <c r="M339" s="178">
        <v>150000</v>
      </c>
      <c r="N339" s="113">
        <f t="shared" si="98"/>
        <v>0</v>
      </c>
      <c r="O339" s="91">
        <f t="shared" si="98"/>
        <v>450000</v>
      </c>
      <c r="P339" s="26"/>
    </row>
    <row r="340" spans="1:16" s="9" customFormat="1" ht="63.75">
      <c r="A340" s="103">
        <f t="shared" si="90"/>
        <v>309</v>
      </c>
      <c r="B340" s="104">
        <v>489000</v>
      </c>
      <c r="C340" s="105" t="s">
        <v>238</v>
      </c>
      <c r="D340" s="96">
        <f t="shared" si="104"/>
        <v>0</v>
      </c>
      <c r="E340" s="87">
        <f t="shared" si="104"/>
        <v>0</v>
      </c>
      <c r="F340" s="96">
        <f t="shared" si="104"/>
        <v>0</v>
      </c>
      <c r="G340" s="87">
        <f t="shared" si="104"/>
        <v>0</v>
      </c>
      <c r="H340" s="86">
        <f t="shared" si="104"/>
        <v>0</v>
      </c>
      <c r="I340" s="87">
        <f t="shared" si="104"/>
        <v>0</v>
      </c>
      <c r="J340" s="96">
        <f t="shared" si="104"/>
        <v>0</v>
      </c>
      <c r="K340" s="87">
        <f t="shared" si="104"/>
        <v>0</v>
      </c>
      <c r="L340" s="96">
        <f t="shared" si="104"/>
        <v>0</v>
      </c>
      <c r="M340" s="87">
        <f t="shared" si="104"/>
        <v>0</v>
      </c>
      <c r="N340" s="96">
        <f t="shared" si="98"/>
        <v>0</v>
      </c>
      <c r="O340" s="87">
        <f t="shared" si="98"/>
        <v>0</v>
      </c>
      <c r="P340" s="26"/>
    </row>
    <row r="341" spans="1:16" s="9" customFormat="1" ht="51">
      <c r="A341" s="106">
        <f t="shared" si="90"/>
        <v>310</v>
      </c>
      <c r="B341" s="107">
        <v>489100</v>
      </c>
      <c r="C341" s="108" t="s">
        <v>519</v>
      </c>
      <c r="D341" s="179"/>
      <c r="E341" s="178"/>
      <c r="F341" s="179"/>
      <c r="G341" s="178"/>
      <c r="H341" s="177"/>
      <c r="I341" s="176"/>
      <c r="J341" s="179"/>
      <c r="K341" s="178"/>
      <c r="L341" s="179"/>
      <c r="M341" s="178"/>
      <c r="N341" s="113">
        <f t="shared" si="98"/>
        <v>0</v>
      </c>
      <c r="O341" s="91">
        <f t="shared" si="98"/>
        <v>0</v>
      </c>
      <c r="P341" s="26"/>
    </row>
    <row r="342" spans="1:15" ht="38.25">
      <c r="A342" s="114">
        <f t="shared" si="90"/>
        <v>311</v>
      </c>
      <c r="B342" s="115">
        <v>500000</v>
      </c>
      <c r="C342" s="116" t="s">
        <v>239</v>
      </c>
      <c r="D342" s="117">
        <f>D343+D365+D374+D377+D385</f>
        <v>508098</v>
      </c>
      <c r="E342" s="118">
        <f aca="true" t="shared" si="105" ref="E342:M342">E343+E365+E374+E377+E385</f>
        <v>2842468</v>
      </c>
      <c r="F342" s="117">
        <f t="shared" si="105"/>
        <v>250000</v>
      </c>
      <c r="G342" s="118">
        <f t="shared" si="105"/>
        <v>8000000</v>
      </c>
      <c r="H342" s="81">
        <f t="shared" si="105"/>
        <v>100000</v>
      </c>
      <c r="I342" s="118">
        <f t="shared" si="105"/>
        <v>14000000</v>
      </c>
      <c r="J342" s="117">
        <f t="shared" si="105"/>
        <v>200000</v>
      </c>
      <c r="K342" s="118">
        <f t="shared" si="105"/>
        <v>14000000</v>
      </c>
      <c r="L342" s="117">
        <f t="shared" si="105"/>
        <v>200000</v>
      </c>
      <c r="M342" s="118">
        <f t="shared" si="105"/>
        <v>14000000</v>
      </c>
      <c r="N342" s="117">
        <f t="shared" si="98"/>
        <v>500000</v>
      </c>
      <c r="O342" s="118">
        <f t="shared" si="98"/>
        <v>42000000</v>
      </c>
    </row>
    <row r="343" spans="1:15" ht="25.5">
      <c r="A343" s="103">
        <f t="shared" si="90"/>
        <v>312</v>
      </c>
      <c r="B343" s="104">
        <v>510000</v>
      </c>
      <c r="C343" s="105" t="s">
        <v>240</v>
      </c>
      <c r="D343" s="96">
        <f>D344+D349+D359+D361+D363</f>
        <v>508098</v>
      </c>
      <c r="E343" s="87">
        <f aca="true" t="shared" si="106" ref="E343:M343">E344+E349+E359+E361+E363</f>
        <v>2842468</v>
      </c>
      <c r="F343" s="96">
        <f t="shared" si="106"/>
        <v>250000</v>
      </c>
      <c r="G343" s="87">
        <f t="shared" si="106"/>
        <v>8000000</v>
      </c>
      <c r="H343" s="86">
        <f t="shared" si="106"/>
        <v>100000</v>
      </c>
      <c r="I343" s="87">
        <f t="shared" si="106"/>
        <v>14000000</v>
      </c>
      <c r="J343" s="96">
        <f t="shared" si="106"/>
        <v>200000</v>
      </c>
      <c r="K343" s="87">
        <f t="shared" si="106"/>
        <v>14000000</v>
      </c>
      <c r="L343" s="96">
        <f t="shared" si="106"/>
        <v>200000</v>
      </c>
      <c r="M343" s="87">
        <f t="shared" si="106"/>
        <v>14000000</v>
      </c>
      <c r="N343" s="96">
        <f t="shared" si="98"/>
        <v>500000</v>
      </c>
      <c r="O343" s="87">
        <f t="shared" si="98"/>
        <v>42000000</v>
      </c>
    </row>
    <row r="344" spans="1:15" ht="25.5">
      <c r="A344" s="103">
        <f t="shared" si="90"/>
        <v>313</v>
      </c>
      <c r="B344" s="104">
        <v>511000</v>
      </c>
      <c r="C344" s="105" t="s">
        <v>241</v>
      </c>
      <c r="D344" s="96">
        <f aca="true" t="shared" si="107" ref="D344:M344">SUM(D345:D348)</f>
        <v>413208</v>
      </c>
      <c r="E344" s="87">
        <f t="shared" si="107"/>
        <v>2758138</v>
      </c>
      <c r="F344" s="96">
        <f t="shared" si="107"/>
        <v>50000</v>
      </c>
      <c r="G344" s="87">
        <f t="shared" si="107"/>
        <v>6000000</v>
      </c>
      <c r="H344" s="86">
        <f t="shared" si="107"/>
        <v>0</v>
      </c>
      <c r="I344" s="87">
        <f t="shared" si="107"/>
        <v>12000000</v>
      </c>
      <c r="J344" s="96">
        <f t="shared" si="107"/>
        <v>0</v>
      </c>
      <c r="K344" s="87">
        <f t="shared" si="107"/>
        <v>12000000</v>
      </c>
      <c r="L344" s="96">
        <f t="shared" si="107"/>
        <v>0</v>
      </c>
      <c r="M344" s="87">
        <f t="shared" si="107"/>
        <v>12000000</v>
      </c>
      <c r="N344" s="96">
        <f t="shared" si="98"/>
        <v>0</v>
      </c>
      <c r="O344" s="87">
        <f t="shared" si="98"/>
        <v>36000000</v>
      </c>
    </row>
    <row r="345" spans="1:15" ht="15">
      <c r="A345" s="106">
        <f t="shared" si="90"/>
        <v>314</v>
      </c>
      <c r="B345" s="107">
        <v>511100</v>
      </c>
      <c r="C345" s="108" t="s">
        <v>40</v>
      </c>
      <c r="D345" s="179"/>
      <c r="E345" s="178"/>
      <c r="F345" s="228"/>
      <c r="G345" s="229"/>
      <c r="H345" s="177"/>
      <c r="I345" s="176"/>
      <c r="J345" s="179"/>
      <c r="K345" s="178"/>
      <c r="L345" s="179"/>
      <c r="M345" s="178"/>
      <c r="N345" s="113">
        <f t="shared" si="98"/>
        <v>0</v>
      </c>
      <c r="O345" s="91">
        <f t="shared" si="98"/>
        <v>0</v>
      </c>
    </row>
    <row r="346" spans="1:15" ht="15">
      <c r="A346" s="106">
        <f t="shared" si="90"/>
        <v>315</v>
      </c>
      <c r="B346" s="107">
        <v>511200</v>
      </c>
      <c r="C346" s="108" t="s">
        <v>41</v>
      </c>
      <c r="D346" s="179"/>
      <c r="E346" s="178"/>
      <c r="F346" s="228"/>
      <c r="G346" s="229"/>
      <c r="H346" s="177"/>
      <c r="I346" s="176"/>
      <c r="J346" s="179"/>
      <c r="K346" s="178"/>
      <c r="L346" s="179"/>
      <c r="M346" s="178"/>
      <c r="N346" s="113">
        <f t="shared" si="98"/>
        <v>0</v>
      </c>
      <c r="O346" s="91">
        <f t="shared" si="98"/>
        <v>0</v>
      </c>
    </row>
    <row r="347" spans="1:15" ht="25.5">
      <c r="A347" s="106">
        <f t="shared" si="90"/>
        <v>316</v>
      </c>
      <c r="B347" s="107">
        <v>511300</v>
      </c>
      <c r="C347" s="108" t="s">
        <v>42</v>
      </c>
      <c r="D347" s="179">
        <v>413208</v>
      </c>
      <c r="E347" s="178">
        <v>2758138</v>
      </c>
      <c r="F347" s="228"/>
      <c r="G347" s="229">
        <v>6000000</v>
      </c>
      <c r="H347" s="177"/>
      <c r="I347" s="176">
        <v>12000000</v>
      </c>
      <c r="J347" s="179"/>
      <c r="K347" s="178">
        <v>12000000</v>
      </c>
      <c r="L347" s="179"/>
      <c r="M347" s="178">
        <v>12000000</v>
      </c>
      <c r="N347" s="113">
        <f t="shared" si="98"/>
        <v>0</v>
      </c>
      <c r="O347" s="91">
        <f t="shared" si="98"/>
        <v>36000000</v>
      </c>
    </row>
    <row r="348" spans="1:15" ht="15">
      <c r="A348" s="106">
        <f t="shared" si="90"/>
        <v>317</v>
      </c>
      <c r="B348" s="107">
        <v>511400</v>
      </c>
      <c r="C348" s="108" t="s">
        <v>43</v>
      </c>
      <c r="D348" s="179"/>
      <c r="E348" s="178"/>
      <c r="F348" s="228">
        <v>50000</v>
      </c>
      <c r="G348" s="229"/>
      <c r="H348" s="177"/>
      <c r="I348" s="176"/>
      <c r="J348" s="179"/>
      <c r="K348" s="178"/>
      <c r="L348" s="179"/>
      <c r="M348" s="178"/>
      <c r="N348" s="113">
        <f t="shared" si="98"/>
        <v>0</v>
      </c>
      <c r="O348" s="91">
        <f t="shared" si="98"/>
        <v>0</v>
      </c>
    </row>
    <row r="349" spans="1:15" ht="25.5">
      <c r="A349" s="103">
        <f t="shared" si="90"/>
        <v>318</v>
      </c>
      <c r="B349" s="104">
        <v>512000</v>
      </c>
      <c r="C349" s="105" t="s">
        <v>242</v>
      </c>
      <c r="D349" s="96">
        <f aca="true" t="shared" si="108" ref="D349:M349">SUM(D350:D358)</f>
        <v>94890</v>
      </c>
      <c r="E349" s="87">
        <f t="shared" si="108"/>
        <v>84330</v>
      </c>
      <c r="F349" s="96">
        <f t="shared" si="108"/>
        <v>200000</v>
      </c>
      <c r="G349" s="87">
        <f t="shared" si="108"/>
        <v>2000000</v>
      </c>
      <c r="H349" s="86">
        <f t="shared" si="108"/>
        <v>100000</v>
      </c>
      <c r="I349" s="87">
        <f t="shared" si="108"/>
        <v>2000000</v>
      </c>
      <c r="J349" s="96">
        <f t="shared" si="108"/>
        <v>200000</v>
      </c>
      <c r="K349" s="87">
        <f t="shared" si="108"/>
        <v>2000000</v>
      </c>
      <c r="L349" s="96">
        <f t="shared" si="108"/>
        <v>200000</v>
      </c>
      <c r="M349" s="87">
        <f t="shared" si="108"/>
        <v>2000000</v>
      </c>
      <c r="N349" s="96">
        <f t="shared" si="98"/>
        <v>500000</v>
      </c>
      <c r="O349" s="87">
        <f t="shared" si="98"/>
        <v>6000000</v>
      </c>
    </row>
    <row r="350" spans="1:15" ht="15">
      <c r="A350" s="106">
        <f t="shared" si="90"/>
        <v>319</v>
      </c>
      <c r="B350" s="107">
        <v>512100</v>
      </c>
      <c r="C350" s="108" t="s">
        <v>466</v>
      </c>
      <c r="D350" s="179"/>
      <c r="E350" s="178"/>
      <c r="F350" s="228"/>
      <c r="G350" s="229"/>
      <c r="H350" s="177"/>
      <c r="I350" s="176"/>
      <c r="J350" s="179"/>
      <c r="K350" s="178"/>
      <c r="L350" s="179"/>
      <c r="M350" s="178"/>
      <c r="N350" s="113">
        <f t="shared" si="98"/>
        <v>0</v>
      </c>
      <c r="O350" s="91">
        <f t="shared" si="98"/>
        <v>0</v>
      </c>
    </row>
    <row r="351" spans="1:15" ht="15">
      <c r="A351" s="106">
        <f t="shared" si="90"/>
        <v>320</v>
      </c>
      <c r="B351" s="107">
        <v>512200</v>
      </c>
      <c r="C351" s="108" t="s">
        <v>467</v>
      </c>
      <c r="D351" s="179"/>
      <c r="E351" s="178"/>
      <c r="F351" s="228"/>
      <c r="G351" s="229">
        <v>1000000</v>
      </c>
      <c r="H351" s="177"/>
      <c r="I351" s="176">
        <v>1000000</v>
      </c>
      <c r="J351" s="179"/>
      <c r="K351" s="178">
        <v>1000000</v>
      </c>
      <c r="L351" s="179"/>
      <c r="M351" s="178">
        <v>1000000</v>
      </c>
      <c r="N351" s="113">
        <f t="shared" si="98"/>
        <v>0</v>
      </c>
      <c r="O351" s="91">
        <f t="shared" si="98"/>
        <v>3000000</v>
      </c>
    </row>
    <row r="352" spans="1:15" ht="15">
      <c r="A352" s="106">
        <f t="shared" si="90"/>
        <v>321</v>
      </c>
      <c r="B352" s="107">
        <v>512300</v>
      </c>
      <c r="C352" s="108" t="s">
        <v>468</v>
      </c>
      <c r="D352" s="179"/>
      <c r="E352" s="178"/>
      <c r="F352" s="228"/>
      <c r="G352" s="229"/>
      <c r="H352" s="177"/>
      <c r="I352" s="176"/>
      <c r="J352" s="179"/>
      <c r="K352" s="178"/>
      <c r="L352" s="179"/>
      <c r="M352" s="178"/>
      <c r="N352" s="113">
        <f t="shared" si="98"/>
        <v>0</v>
      </c>
      <c r="O352" s="91">
        <f t="shared" si="98"/>
        <v>0</v>
      </c>
    </row>
    <row r="353" spans="1:15" ht="25.5">
      <c r="A353" s="106">
        <f t="shared" si="90"/>
        <v>322</v>
      </c>
      <c r="B353" s="107">
        <v>512400</v>
      </c>
      <c r="C353" s="108" t="s">
        <v>469</v>
      </c>
      <c r="D353" s="179"/>
      <c r="E353" s="178"/>
      <c r="F353" s="228"/>
      <c r="G353" s="229"/>
      <c r="H353" s="177"/>
      <c r="I353" s="176"/>
      <c r="J353" s="179"/>
      <c r="K353" s="178"/>
      <c r="L353" s="179"/>
      <c r="M353" s="178"/>
      <c r="N353" s="113">
        <f t="shared" si="98"/>
        <v>0</v>
      </c>
      <c r="O353" s="91">
        <f t="shared" si="98"/>
        <v>0</v>
      </c>
    </row>
    <row r="354" spans="1:15" ht="25.5">
      <c r="A354" s="106">
        <f t="shared" si="90"/>
        <v>323</v>
      </c>
      <c r="B354" s="107">
        <v>512500</v>
      </c>
      <c r="C354" s="108" t="s">
        <v>470</v>
      </c>
      <c r="D354" s="179"/>
      <c r="E354" s="178"/>
      <c r="F354" s="228"/>
      <c r="G354" s="229"/>
      <c r="H354" s="177"/>
      <c r="I354" s="176"/>
      <c r="J354" s="179"/>
      <c r="K354" s="178"/>
      <c r="L354" s="179"/>
      <c r="M354" s="178"/>
      <c r="N354" s="113">
        <f t="shared" si="98"/>
        <v>0</v>
      </c>
      <c r="O354" s="91">
        <f t="shared" si="98"/>
        <v>0</v>
      </c>
    </row>
    <row r="355" spans="1:15" ht="25.5">
      <c r="A355" s="106">
        <f t="shared" si="90"/>
        <v>324</v>
      </c>
      <c r="B355" s="107">
        <v>512600</v>
      </c>
      <c r="C355" s="108" t="s">
        <v>294</v>
      </c>
      <c r="D355" s="179">
        <v>94890</v>
      </c>
      <c r="E355" s="178">
        <v>5480</v>
      </c>
      <c r="F355" s="228">
        <v>200000</v>
      </c>
      <c r="G355" s="229">
        <v>1000000</v>
      </c>
      <c r="H355" s="177">
        <v>100000</v>
      </c>
      <c r="I355" s="176">
        <v>1000000</v>
      </c>
      <c r="J355" s="179">
        <v>200000</v>
      </c>
      <c r="K355" s="178">
        <v>1000000</v>
      </c>
      <c r="L355" s="179">
        <v>200000</v>
      </c>
      <c r="M355" s="178">
        <v>1000000</v>
      </c>
      <c r="N355" s="113">
        <f t="shared" si="98"/>
        <v>500000</v>
      </c>
      <c r="O355" s="91">
        <f t="shared" si="98"/>
        <v>3000000</v>
      </c>
    </row>
    <row r="356" spans="1:15" ht="15">
      <c r="A356" s="106">
        <f t="shared" si="90"/>
        <v>325</v>
      </c>
      <c r="B356" s="107">
        <v>512700</v>
      </c>
      <c r="C356" s="108" t="s">
        <v>471</v>
      </c>
      <c r="D356" s="179"/>
      <c r="E356" s="178"/>
      <c r="F356" s="228"/>
      <c r="G356" s="229"/>
      <c r="H356" s="177"/>
      <c r="I356" s="176"/>
      <c r="J356" s="179"/>
      <c r="K356" s="178"/>
      <c r="L356" s="179"/>
      <c r="M356" s="178"/>
      <c r="N356" s="113">
        <f t="shared" si="98"/>
        <v>0</v>
      </c>
      <c r="O356" s="91">
        <f t="shared" si="98"/>
        <v>0</v>
      </c>
    </row>
    <row r="357" spans="1:15" ht="15">
      <c r="A357" s="106">
        <f t="shared" si="90"/>
        <v>326</v>
      </c>
      <c r="B357" s="107">
        <v>512800</v>
      </c>
      <c r="C357" s="108" t="s">
        <v>472</v>
      </c>
      <c r="D357" s="179"/>
      <c r="E357" s="178">
        <v>78850</v>
      </c>
      <c r="F357" s="228"/>
      <c r="G357" s="229"/>
      <c r="H357" s="177"/>
      <c r="I357" s="176"/>
      <c r="J357" s="179"/>
      <c r="K357" s="178"/>
      <c r="L357" s="179"/>
      <c r="M357" s="178"/>
      <c r="N357" s="113">
        <f t="shared" si="98"/>
        <v>0</v>
      </c>
      <c r="O357" s="91">
        <f t="shared" si="98"/>
        <v>0</v>
      </c>
    </row>
    <row r="358" spans="1:15" ht="25.5">
      <c r="A358" s="106">
        <f t="shared" si="90"/>
        <v>327</v>
      </c>
      <c r="B358" s="107">
        <v>512900</v>
      </c>
      <c r="C358" s="108" t="s">
        <v>473</v>
      </c>
      <c r="D358" s="179"/>
      <c r="E358" s="178"/>
      <c r="F358" s="228"/>
      <c r="G358" s="229"/>
      <c r="H358" s="177"/>
      <c r="I358" s="176"/>
      <c r="J358" s="179"/>
      <c r="K358" s="178"/>
      <c r="L358" s="179"/>
      <c r="M358" s="178"/>
      <c r="N358" s="113">
        <f t="shared" si="98"/>
        <v>0</v>
      </c>
      <c r="O358" s="91">
        <f t="shared" si="98"/>
        <v>0</v>
      </c>
    </row>
    <row r="359" spans="1:15" ht="25.5">
      <c r="A359" s="103">
        <f t="shared" si="90"/>
        <v>328</v>
      </c>
      <c r="B359" s="104">
        <v>513000</v>
      </c>
      <c r="C359" s="105" t="s">
        <v>243</v>
      </c>
      <c r="D359" s="96">
        <f>D360</f>
        <v>0</v>
      </c>
      <c r="E359" s="87">
        <f aca="true" t="shared" si="109" ref="E359:M359">E360</f>
        <v>0</v>
      </c>
      <c r="F359" s="96">
        <f t="shared" si="109"/>
        <v>0</v>
      </c>
      <c r="G359" s="87">
        <f t="shared" si="109"/>
        <v>0</v>
      </c>
      <c r="H359" s="86">
        <f t="shared" si="109"/>
        <v>0</v>
      </c>
      <c r="I359" s="87">
        <f t="shared" si="109"/>
        <v>0</v>
      </c>
      <c r="J359" s="96">
        <f t="shared" si="109"/>
        <v>0</v>
      </c>
      <c r="K359" s="87">
        <f t="shared" si="109"/>
        <v>0</v>
      </c>
      <c r="L359" s="96">
        <f t="shared" si="109"/>
        <v>0</v>
      </c>
      <c r="M359" s="87">
        <f t="shared" si="109"/>
        <v>0</v>
      </c>
      <c r="N359" s="96">
        <f t="shared" si="98"/>
        <v>0</v>
      </c>
      <c r="O359" s="87">
        <f t="shared" si="98"/>
        <v>0</v>
      </c>
    </row>
    <row r="360" spans="1:15" ht="15">
      <c r="A360" s="106">
        <f aca="true" t="shared" si="110" ref="A360:A423">A359+1</f>
        <v>329</v>
      </c>
      <c r="B360" s="107">
        <v>513100</v>
      </c>
      <c r="C360" s="108" t="s">
        <v>54</v>
      </c>
      <c r="D360" s="179"/>
      <c r="E360" s="178"/>
      <c r="F360" s="179"/>
      <c r="G360" s="178"/>
      <c r="H360" s="177"/>
      <c r="I360" s="176"/>
      <c r="J360" s="179"/>
      <c r="K360" s="178"/>
      <c r="L360" s="179"/>
      <c r="M360" s="178"/>
      <c r="N360" s="113">
        <f t="shared" si="98"/>
        <v>0</v>
      </c>
      <c r="O360" s="91">
        <f t="shared" si="98"/>
        <v>0</v>
      </c>
    </row>
    <row r="361" spans="1:15" ht="15">
      <c r="A361" s="103">
        <f t="shared" si="110"/>
        <v>330</v>
      </c>
      <c r="B361" s="104">
        <v>514000</v>
      </c>
      <c r="C361" s="105" t="s">
        <v>244</v>
      </c>
      <c r="D361" s="96">
        <f>D362</f>
        <v>0</v>
      </c>
      <c r="E361" s="87">
        <f aca="true" t="shared" si="111" ref="E361:M361">E362</f>
        <v>0</v>
      </c>
      <c r="F361" s="96">
        <f t="shared" si="111"/>
        <v>0</v>
      </c>
      <c r="G361" s="87">
        <f t="shared" si="111"/>
        <v>0</v>
      </c>
      <c r="H361" s="86">
        <f t="shared" si="111"/>
        <v>0</v>
      </c>
      <c r="I361" s="87">
        <f t="shared" si="111"/>
        <v>0</v>
      </c>
      <c r="J361" s="96">
        <f t="shared" si="111"/>
        <v>0</v>
      </c>
      <c r="K361" s="87">
        <f t="shared" si="111"/>
        <v>0</v>
      </c>
      <c r="L361" s="96">
        <f t="shared" si="111"/>
        <v>0</v>
      </c>
      <c r="M361" s="87">
        <f t="shared" si="111"/>
        <v>0</v>
      </c>
      <c r="N361" s="96">
        <f t="shared" si="98"/>
        <v>0</v>
      </c>
      <c r="O361" s="87">
        <f t="shared" si="98"/>
        <v>0</v>
      </c>
    </row>
    <row r="362" spans="1:15" ht="15">
      <c r="A362" s="106">
        <f t="shared" si="110"/>
        <v>331</v>
      </c>
      <c r="B362" s="107">
        <v>514100</v>
      </c>
      <c r="C362" s="108" t="s">
        <v>55</v>
      </c>
      <c r="D362" s="179"/>
      <c r="E362" s="178"/>
      <c r="F362" s="179"/>
      <c r="G362" s="178"/>
      <c r="H362" s="177"/>
      <c r="I362" s="176"/>
      <c r="J362" s="179"/>
      <c r="K362" s="178"/>
      <c r="L362" s="179"/>
      <c r="M362" s="178"/>
      <c r="N362" s="113">
        <f t="shared" si="98"/>
        <v>0</v>
      </c>
      <c r="O362" s="91">
        <f t="shared" si="98"/>
        <v>0</v>
      </c>
    </row>
    <row r="363" spans="1:15" ht="15">
      <c r="A363" s="103">
        <f t="shared" si="110"/>
        <v>332</v>
      </c>
      <c r="B363" s="104">
        <v>515000</v>
      </c>
      <c r="C363" s="105" t="s">
        <v>245</v>
      </c>
      <c r="D363" s="96">
        <f>D364</f>
        <v>0</v>
      </c>
      <c r="E363" s="87">
        <f aca="true" t="shared" si="112" ref="E363:M363">E364</f>
        <v>0</v>
      </c>
      <c r="F363" s="96">
        <f t="shared" si="112"/>
        <v>0</v>
      </c>
      <c r="G363" s="87">
        <f t="shared" si="112"/>
        <v>0</v>
      </c>
      <c r="H363" s="86">
        <f t="shared" si="112"/>
        <v>0</v>
      </c>
      <c r="I363" s="87">
        <f t="shared" si="112"/>
        <v>0</v>
      </c>
      <c r="J363" s="96">
        <f t="shared" si="112"/>
        <v>0</v>
      </c>
      <c r="K363" s="87">
        <f t="shared" si="112"/>
        <v>0</v>
      </c>
      <c r="L363" s="96">
        <f t="shared" si="112"/>
        <v>0</v>
      </c>
      <c r="M363" s="87">
        <f t="shared" si="112"/>
        <v>0</v>
      </c>
      <c r="N363" s="96">
        <f t="shared" si="98"/>
        <v>0</v>
      </c>
      <c r="O363" s="87">
        <f t="shared" si="98"/>
        <v>0</v>
      </c>
    </row>
    <row r="364" spans="1:15" ht="15">
      <c r="A364" s="106">
        <f t="shared" si="110"/>
        <v>333</v>
      </c>
      <c r="B364" s="107">
        <v>515100</v>
      </c>
      <c r="C364" s="108" t="s">
        <v>520</v>
      </c>
      <c r="D364" s="179"/>
      <c r="E364" s="178"/>
      <c r="F364" s="179"/>
      <c r="G364" s="178"/>
      <c r="H364" s="177"/>
      <c r="I364" s="176"/>
      <c r="J364" s="179"/>
      <c r="K364" s="178"/>
      <c r="L364" s="179"/>
      <c r="M364" s="178"/>
      <c r="N364" s="113">
        <f t="shared" si="98"/>
        <v>0</v>
      </c>
      <c r="O364" s="91">
        <f t="shared" si="98"/>
        <v>0</v>
      </c>
    </row>
    <row r="365" spans="1:15" ht="15">
      <c r="A365" s="103">
        <f t="shared" si="110"/>
        <v>334</v>
      </c>
      <c r="B365" s="104">
        <v>520000</v>
      </c>
      <c r="C365" s="105" t="s">
        <v>246</v>
      </c>
      <c r="D365" s="96">
        <f aca="true" t="shared" si="113" ref="D365:M365">D366+D368+D372</f>
        <v>0</v>
      </c>
      <c r="E365" s="87">
        <f t="shared" si="113"/>
        <v>0</v>
      </c>
      <c r="F365" s="96">
        <f t="shared" si="113"/>
        <v>0</v>
      </c>
      <c r="G365" s="87">
        <f t="shared" si="113"/>
        <v>0</v>
      </c>
      <c r="H365" s="86">
        <f t="shared" si="113"/>
        <v>0</v>
      </c>
      <c r="I365" s="87">
        <f t="shared" si="113"/>
        <v>0</v>
      </c>
      <c r="J365" s="96">
        <f t="shared" si="113"/>
        <v>0</v>
      </c>
      <c r="K365" s="87">
        <f t="shared" si="113"/>
        <v>0</v>
      </c>
      <c r="L365" s="96">
        <f t="shared" si="113"/>
        <v>0</v>
      </c>
      <c r="M365" s="87">
        <f t="shared" si="113"/>
        <v>0</v>
      </c>
      <c r="N365" s="96">
        <f t="shared" si="98"/>
        <v>0</v>
      </c>
      <c r="O365" s="87">
        <f t="shared" si="98"/>
        <v>0</v>
      </c>
    </row>
    <row r="366" spans="1:15" ht="15">
      <c r="A366" s="103">
        <f t="shared" si="110"/>
        <v>335</v>
      </c>
      <c r="B366" s="104">
        <v>521000</v>
      </c>
      <c r="C366" s="105" t="s">
        <v>247</v>
      </c>
      <c r="D366" s="96">
        <f aca="true" t="shared" si="114" ref="D366:M366">D367</f>
        <v>0</v>
      </c>
      <c r="E366" s="87">
        <f t="shared" si="114"/>
        <v>0</v>
      </c>
      <c r="F366" s="96">
        <f t="shared" si="114"/>
        <v>0</v>
      </c>
      <c r="G366" s="87">
        <f t="shared" si="114"/>
        <v>0</v>
      </c>
      <c r="H366" s="86">
        <f t="shared" si="114"/>
        <v>0</v>
      </c>
      <c r="I366" s="87">
        <f t="shared" si="114"/>
        <v>0</v>
      </c>
      <c r="J366" s="96">
        <f t="shared" si="114"/>
        <v>0</v>
      </c>
      <c r="K366" s="87">
        <f t="shared" si="114"/>
        <v>0</v>
      </c>
      <c r="L366" s="96">
        <f t="shared" si="114"/>
        <v>0</v>
      </c>
      <c r="M366" s="87">
        <f t="shared" si="114"/>
        <v>0</v>
      </c>
      <c r="N366" s="96">
        <f t="shared" si="98"/>
        <v>0</v>
      </c>
      <c r="O366" s="87">
        <f t="shared" si="98"/>
        <v>0</v>
      </c>
    </row>
    <row r="367" spans="1:15" ht="15">
      <c r="A367" s="106">
        <f t="shared" si="110"/>
        <v>336</v>
      </c>
      <c r="B367" s="107">
        <v>521100</v>
      </c>
      <c r="C367" s="108" t="s">
        <v>56</v>
      </c>
      <c r="D367" s="179"/>
      <c r="E367" s="178"/>
      <c r="F367" s="179"/>
      <c r="G367" s="178"/>
      <c r="H367" s="177"/>
      <c r="I367" s="176"/>
      <c r="J367" s="179"/>
      <c r="K367" s="178"/>
      <c r="L367" s="179"/>
      <c r="M367" s="178"/>
      <c r="N367" s="113">
        <f t="shared" si="98"/>
        <v>0</v>
      </c>
      <c r="O367" s="91">
        <f t="shared" si="98"/>
        <v>0</v>
      </c>
    </row>
    <row r="368" spans="1:15" ht="25.5">
      <c r="A368" s="103">
        <f t="shared" si="110"/>
        <v>337</v>
      </c>
      <c r="B368" s="104">
        <v>522000</v>
      </c>
      <c r="C368" s="105" t="s">
        <v>248</v>
      </c>
      <c r="D368" s="96">
        <f aca="true" t="shared" si="115" ref="D368:M368">SUM(D369:D371)</f>
        <v>0</v>
      </c>
      <c r="E368" s="87">
        <f t="shared" si="115"/>
        <v>0</v>
      </c>
      <c r="F368" s="96">
        <f t="shared" si="115"/>
        <v>0</v>
      </c>
      <c r="G368" s="87">
        <f t="shared" si="115"/>
        <v>0</v>
      </c>
      <c r="H368" s="86">
        <f t="shared" si="115"/>
        <v>0</v>
      </c>
      <c r="I368" s="87">
        <f t="shared" si="115"/>
        <v>0</v>
      </c>
      <c r="J368" s="96">
        <f t="shared" si="115"/>
        <v>0</v>
      </c>
      <c r="K368" s="87">
        <f t="shared" si="115"/>
        <v>0</v>
      </c>
      <c r="L368" s="96">
        <f t="shared" si="115"/>
        <v>0</v>
      </c>
      <c r="M368" s="87">
        <f t="shared" si="115"/>
        <v>0</v>
      </c>
      <c r="N368" s="96">
        <f t="shared" si="98"/>
        <v>0</v>
      </c>
      <c r="O368" s="87">
        <f t="shared" si="98"/>
        <v>0</v>
      </c>
    </row>
    <row r="369" spans="1:15" ht="15">
      <c r="A369" s="106">
        <f t="shared" si="110"/>
        <v>338</v>
      </c>
      <c r="B369" s="107">
        <v>522100</v>
      </c>
      <c r="C369" s="108" t="s">
        <v>474</v>
      </c>
      <c r="D369" s="179"/>
      <c r="E369" s="178"/>
      <c r="F369" s="179"/>
      <c r="G369" s="178"/>
      <c r="H369" s="177"/>
      <c r="I369" s="176"/>
      <c r="J369" s="179"/>
      <c r="K369" s="178"/>
      <c r="L369" s="179"/>
      <c r="M369" s="178"/>
      <c r="N369" s="113">
        <f t="shared" si="98"/>
        <v>0</v>
      </c>
      <c r="O369" s="91">
        <f t="shared" si="98"/>
        <v>0</v>
      </c>
    </row>
    <row r="370" spans="1:15" ht="15">
      <c r="A370" s="106">
        <f t="shared" si="110"/>
        <v>339</v>
      </c>
      <c r="B370" s="107">
        <v>522200</v>
      </c>
      <c r="C370" s="108" t="s">
        <v>475</v>
      </c>
      <c r="D370" s="179"/>
      <c r="E370" s="178"/>
      <c r="F370" s="179"/>
      <c r="G370" s="178"/>
      <c r="H370" s="177"/>
      <c r="I370" s="176"/>
      <c r="J370" s="179"/>
      <c r="K370" s="178"/>
      <c r="L370" s="179"/>
      <c r="M370" s="178"/>
      <c r="N370" s="113">
        <f t="shared" si="98"/>
        <v>0</v>
      </c>
      <c r="O370" s="91">
        <f t="shared" si="98"/>
        <v>0</v>
      </c>
    </row>
    <row r="371" spans="1:15" ht="15">
      <c r="A371" s="106">
        <f t="shared" si="110"/>
        <v>340</v>
      </c>
      <c r="B371" s="107">
        <v>522300</v>
      </c>
      <c r="C371" s="108" t="s">
        <v>476</v>
      </c>
      <c r="D371" s="179"/>
      <c r="E371" s="178"/>
      <c r="F371" s="179"/>
      <c r="G371" s="178"/>
      <c r="H371" s="177"/>
      <c r="I371" s="176"/>
      <c r="J371" s="179"/>
      <c r="K371" s="178"/>
      <c r="L371" s="179"/>
      <c r="M371" s="178"/>
      <c r="N371" s="113">
        <f t="shared" si="98"/>
        <v>0</v>
      </c>
      <c r="O371" s="91">
        <f t="shared" si="98"/>
        <v>0</v>
      </c>
    </row>
    <row r="372" spans="1:15" ht="25.5">
      <c r="A372" s="103">
        <f t="shared" si="110"/>
        <v>341</v>
      </c>
      <c r="B372" s="104">
        <v>523000</v>
      </c>
      <c r="C372" s="105" t="s">
        <v>249</v>
      </c>
      <c r="D372" s="96">
        <f aca="true" t="shared" si="116" ref="D372:M372">D373</f>
        <v>0</v>
      </c>
      <c r="E372" s="87">
        <f t="shared" si="116"/>
        <v>0</v>
      </c>
      <c r="F372" s="96">
        <f t="shared" si="116"/>
        <v>0</v>
      </c>
      <c r="G372" s="87">
        <f t="shared" si="116"/>
        <v>0</v>
      </c>
      <c r="H372" s="86">
        <f t="shared" si="116"/>
        <v>0</v>
      </c>
      <c r="I372" s="87">
        <f t="shared" si="116"/>
        <v>0</v>
      </c>
      <c r="J372" s="96">
        <f t="shared" si="116"/>
        <v>0</v>
      </c>
      <c r="K372" s="87">
        <f t="shared" si="116"/>
        <v>0</v>
      </c>
      <c r="L372" s="96">
        <f t="shared" si="116"/>
        <v>0</v>
      </c>
      <c r="M372" s="87">
        <f t="shared" si="116"/>
        <v>0</v>
      </c>
      <c r="N372" s="96">
        <f t="shared" si="98"/>
        <v>0</v>
      </c>
      <c r="O372" s="87">
        <f t="shared" si="98"/>
        <v>0</v>
      </c>
    </row>
    <row r="373" spans="1:15" ht="15">
      <c r="A373" s="106">
        <f t="shared" si="110"/>
        <v>342</v>
      </c>
      <c r="B373" s="107">
        <v>523100</v>
      </c>
      <c r="C373" s="108" t="s">
        <v>6</v>
      </c>
      <c r="D373" s="179"/>
      <c r="E373" s="178"/>
      <c r="F373" s="179"/>
      <c r="G373" s="178"/>
      <c r="H373" s="177"/>
      <c r="I373" s="176"/>
      <c r="J373" s="179"/>
      <c r="K373" s="178"/>
      <c r="L373" s="179"/>
      <c r="M373" s="178"/>
      <c r="N373" s="113">
        <f t="shared" si="98"/>
        <v>0</v>
      </c>
      <c r="O373" s="91">
        <f t="shared" si="98"/>
        <v>0</v>
      </c>
    </row>
    <row r="374" spans="1:15" ht="15">
      <c r="A374" s="103">
        <f t="shared" si="110"/>
        <v>343</v>
      </c>
      <c r="B374" s="104">
        <v>530000</v>
      </c>
      <c r="C374" s="105" t="s">
        <v>250</v>
      </c>
      <c r="D374" s="96">
        <f aca="true" t="shared" si="117" ref="D374:M375">D375</f>
        <v>0</v>
      </c>
      <c r="E374" s="87">
        <f t="shared" si="117"/>
        <v>0</v>
      </c>
      <c r="F374" s="96">
        <f t="shared" si="117"/>
        <v>0</v>
      </c>
      <c r="G374" s="87">
        <f t="shared" si="117"/>
        <v>0</v>
      </c>
      <c r="H374" s="86">
        <f t="shared" si="117"/>
        <v>0</v>
      </c>
      <c r="I374" s="87">
        <f t="shared" si="117"/>
        <v>0</v>
      </c>
      <c r="J374" s="96">
        <f t="shared" si="117"/>
        <v>0</v>
      </c>
      <c r="K374" s="87">
        <f t="shared" si="117"/>
        <v>0</v>
      </c>
      <c r="L374" s="96">
        <f t="shared" si="117"/>
        <v>0</v>
      </c>
      <c r="M374" s="87">
        <f t="shared" si="117"/>
        <v>0</v>
      </c>
      <c r="N374" s="96">
        <f t="shared" si="98"/>
        <v>0</v>
      </c>
      <c r="O374" s="87">
        <f t="shared" si="98"/>
        <v>0</v>
      </c>
    </row>
    <row r="375" spans="1:15" ht="15">
      <c r="A375" s="103">
        <f t="shared" si="110"/>
        <v>344</v>
      </c>
      <c r="B375" s="104">
        <v>531000</v>
      </c>
      <c r="C375" s="105" t="s">
        <v>251</v>
      </c>
      <c r="D375" s="96">
        <f t="shared" si="117"/>
        <v>0</v>
      </c>
      <c r="E375" s="87">
        <f t="shared" si="117"/>
        <v>0</v>
      </c>
      <c r="F375" s="96">
        <f t="shared" si="117"/>
        <v>0</v>
      </c>
      <c r="G375" s="87">
        <f t="shared" si="117"/>
        <v>0</v>
      </c>
      <c r="H375" s="86">
        <f t="shared" si="117"/>
        <v>0</v>
      </c>
      <c r="I375" s="87">
        <f t="shared" si="117"/>
        <v>0</v>
      </c>
      <c r="J375" s="96">
        <f t="shared" si="117"/>
        <v>0</v>
      </c>
      <c r="K375" s="87">
        <f t="shared" si="117"/>
        <v>0</v>
      </c>
      <c r="L375" s="96">
        <f t="shared" si="117"/>
        <v>0</v>
      </c>
      <c r="M375" s="87">
        <f t="shared" si="117"/>
        <v>0</v>
      </c>
      <c r="N375" s="96">
        <f t="shared" si="98"/>
        <v>0</v>
      </c>
      <c r="O375" s="87">
        <f t="shared" si="98"/>
        <v>0</v>
      </c>
    </row>
    <row r="376" spans="1:15" ht="15">
      <c r="A376" s="106">
        <f t="shared" si="110"/>
        <v>345</v>
      </c>
      <c r="B376" s="107">
        <v>531100</v>
      </c>
      <c r="C376" s="108" t="s">
        <v>7</v>
      </c>
      <c r="D376" s="179"/>
      <c r="E376" s="178"/>
      <c r="F376" s="179"/>
      <c r="G376" s="178"/>
      <c r="H376" s="177"/>
      <c r="I376" s="176"/>
      <c r="J376" s="179"/>
      <c r="K376" s="178"/>
      <c r="L376" s="179"/>
      <c r="M376" s="178"/>
      <c r="N376" s="113">
        <f t="shared" si="98"/>
        <v>0</v>
      </c>
      <c r="O376" s="91">
        <f t="shared" si="98"/>
        <v>0</v>
      </c>
    </row>
    <row r="377" spans="1:15" ht="25.5">
      <c r="A377" s="103">
        <f t="shared" si="110"/>
        <v>346</v>
      </c>
      <c r="B377" s="104">
        <v>540000</v>
      </c>
      <c r="C377" s="105" t="s">
        <v>252</v>
      </c>
      <c r="D377" s="96">
        <f aca="true" t="shared" si="118" ref="D377:M377">D378+D380+D382</f>
        <v>0</v>
      </c>
      <c r="E377" s="87">
        <f t="shared" si="118"/>
        <v>0</v>
      </c>
      <c r="F377" s="96">
        <f t="shared" si="118"/>
        <v>0</v>
      </c>
      <c r="G377" s="87">
        <f t="shared" si="118"/>
        <v>0</v>
      </c>
      <c r="H377" s="86">
        <f t="shared" si="118"/>
        <v>0</v>
      </c>
      <c r="I377" s="87">
        <f t="shared" si="118"/>
        <v>0</v>
      </c>
      <c r="J377" s="96">
        <f t="shared" si="118"/>
        <v>0</v>
      </c>
      <c r="K377" s="87">
        <f t="shared" si="118"/>
        <v>0</v>
      </c>
      <c r="L377" s="96">
        <f t="shared" si="118"/>
        <v>0</v>
      </c>
      <c r="M377" s="87">
        <f t="shared" si="118"/>
        <v>0</v>
      </c>
      <c r="N377" s="96">
        <f t="shared" si="98"/>
        <v>0</v>
      </c>
      <c r="O377" s="87">
        <f t="shared" si="98"/>
        <v>0</v>
      </c>
    </row>
    <row r="378" spans="1:15" ht="15">
      <c r="A378" s="103">
        <f t="shared" si="110"/>
        <v>347</v>
      </c>
      <c r="B378" s="104">
        <v>541000</v>
      </c>
      <c r="C378" s="105" t="s">
        <v>253</v>
      </c>
      <c r="D378" s="96">
        <f aca="true" t="shared" si="119" ref="D378:M378">D379</f>
        <v>0</v>
      </c>
      <c r="E378" s="87">
        <f t="shared" si="119"/>
        <v>0</v>
      </c>
      <c r="F378" s="96">
        <f t="shared" si="119"/>
        <v>0</v>
      </c>
      <c r="G378" s="87">
        <f t="shared" si="119"/>
        <v>0</v>
      </c>
      <c r="H378" s="86">
        <f t="shared" si="119"/>
        <v>0</v>
      </c>
      <c r="I378" s="87">
        <f t="shared" si="119"/>
        <v>0</v>
      </c>
      <c r="J378" s="96">
        <f t="shared" si="119"/>
        <v>0</v>
      </c>
      <c r="K378" s="87">
        <f t="shared" si="119"/>
        <v>0</v>
      </c>
      <c r="L378" s="96">
        <f t="shared" si="119"/>
        <v>0</v>
      </c>
      <c r="M378" s="87">
        <f t="shared" si="119"/>
        <v>0</v>
      </c>
      <c r="N378" s="96">
        <f t="shared" si="98"/>
        <v>0</v>
      </c>
      <c r="O378" s="87">
        <f t="shared" si="98"/>
        <v>0</v>
      </c>
    </row>
    <row r="379" spans="1:15" ht="15">
      <c r="A379" s="106">
        <f t="shared" si="110"/>
        <v>348</v>
      </c>
      <c r="B379" s="107">
        <v>541100</v>
      </c>
      <c r="C379" s="108" t="s">
        <v>57</v>
      </c>
      <c r="D379" s="179"/>
      <c r="E379" s="178"/>
      <c r="F379" s="179"/>
      <c r="G379" s="178"/>
      <c r="H379" s="177"/>
      <c r="I379" s="176"/>
      <c r="J379" s="179"/>
      <c r="K379" s="178"/>
      <c r="L379" s="179"/>
      <c r="M379" s="178"/>
      <c r="N379" s="113">
        <f t="shared" si="98"/>
        <v>0</v>
      </c>
      <c r="O379" s="91">
        <f t="shared" si="98"/>
        <v>0</v>
      </c>
    </row>
    <row r="380" spans="1:15" ht="15">
      <c r="A380" s="103">
        <f t="shared" si="110"/>
        <v>349</v>
      </c>
      <c r="B380" s="104">
        <v>542000</v>
      </c>
      <c r="C380" s="105" t="s">
        <v>254</v>
      </c>
      <c r="D380" s="96">
        <f aca="true" t="shared" si="120" ref="D380:M380">D381</f>
        <v>0</v>
      </c>
      <c r="E380" s="87">
        <f t="shared" si="120"/>
        <v>0</v>
      </c>
      <c r="F380" s="96">
        <f t="shared" si="120"/>
        <v>0</v>
      </c>
      <c r="G380" s="87">
        <f t="shared" si="120"/>
        <v>0</v>
      </c>
      <c r="H380" s="86">
        <f t="shared" si="120"/>
        <v>0</v>
      </c>
      <c r="I380" s="87">
        <f t="shared" si="120"/>
        <v>0</v>
      </c>
      <c r="J380" s="96">
        <f t="shared" si="120"/>
        <v>0</v>
      </c>
      <c r="K380" s="87">
        <f t="shared" si="120"/>
        <v>0</v>
      </c>
      <c r="L380" s="96">
        <f t="shared" si="120"/>
        <v>0</v>
      </c>
      <c r="M380" s="87">
        <f t="shared" si="120"/>
        <v>0</v>
      </c>
      <c r="N380" s="96">
        <f t="shared" si="98"/>
        <v>0</v>
      </c>
      <c r="O380" s="87">
        <f t="shared" si="98"/>
        <v>0</v>
      </c>
    </row>
    <row r="381" spans="1:15" ht="15">
      <c r="A381" s="106">
        <f t="shared" si="110"/>
        <v>350</v>
      </c>
      <c r="B381" s="107">
        <v>542100</v>
      </c>
      <c r="C381" s="108" t="s">
        <v>477</v>
      </c>
      <c r="D381" s="179"/>
      <c r="E381" s="178"/>
      <c r="F381" s="179"/>
      <c r="G381" s="178"/>
      <c r="H381" s="177"/>
      <c r="I381" s="176"/>
      <c r="J381" s="179"/>
      <c r="K381" s="178"/>
      <c r="L381" s="179"/>
      <c r="M381" s="178"/>
      <c r="N381" s="113">
        <f t="shared" si="98"/>
        <v>0</v>
      </c>
      <c r="O381" s="91">
        <f t="shared" si="98"/>
        <v>0</v>
      </c>
    </row>
    <row r="382" spans="1:15" ht="15">
      <c r="A382" s="103">
        <f t="shared" si="110"/>
        <v>351</v>
      </c>
      <c r="B382" s="104">
        <v>543000</v>
      </c>
      <c r="C382" s="105" t="s">
        <v>255</v>
      </c>
      <c r="D382" s="96">
        <f aca="true" t="shared" si="121" ref="D382:M382">SUM(D383:D384)</f>
        <v>0</v>
      </c>
      <c r="E382" s="87">
        <f t="shared" si="121"/>
        <v>0</v>
      </c>
      <c r="F382" s="96">
        <f t="shared" si="121"/>
        <v>0</v>
      </c>
      <c r="G382" s="87">
        <f t="shared" si="121"/>
        <v>0</v>
      </c>
      <c r="H382" s="86">
        <f t="shared" si="121"/>
        <v>0</v>
      </c>
      <c r="I382" s="87">
        <f t="shared" si="121"/>
        <v>0</v>
      </c>
      <c r="J382" s="96">
        <f t="shared" si="121"/>
        <v>0</v>
      </c>
      <c r="K382" s="87">
        <f t="shared" si="121"/>
        <v>0</v>
      </c>
      <c r="L382" s="96">
        <f t="shared" si="121"/>
        <v>0</v>
      </c>
      <c r="M382" s="87">
        <f t="shared" si="121"/>
        <v>0</v>
      </c>
      <c r="N382" s="96">
        <f t="shared" si="98"/>
        <v>0</v>
      </c>
      <c r="O382" s="87">
        <f t="shared" si="98"/>
        <v>0</v>
      </c>
    </row>
    <row r="383" spans="1:15" ht="15">
      <c r="A383" s="106">
        <f t="shared" si="110"/>
        <v>352</v>
      </c>
      <c r="B383" s="107">
        <v>543100</v>
      </c>
      <c r="C383" s="108" t="s">
        <v>478</v>
      </c>
      <c r="D383" s="179"/>
      <c r="E383" s="178"/>
      <c r="F383" s="179"/>
      <c r="G383" s="178"/>
      <c r="H383" s="177"/>
      <c r="I383" s="176"/>
      <c r="J383" s="179"/>
      <c r="K383" s="178"/>
      <c r="L383" s="179"/>
      <c r="M383" s="178"/>
      <c r="N383" s="113">
        <f t="shared" si="98"/>
        <v>0</v>
      </c>
      <c r="O383" s="91">
        <f t="shared" si="98"/>
        <v>0</v>
      </c>
    </row>
    <row r="384" spans="1:15" ht="15">
      <c r="A384" s="106">
        <f t="shared" si="110"/>
        <v>353</v>
      </c>
      <c r="B384" s="107">
        <v>543200</v>
      </c>
      <c r="C384" s="108" t="s">
        <v>479</v>
      </c>
      <c r="D384" s="179"/>
      <c r="E384" s="178"/>
      <c r="F384" s="179"/>
      <c r="G384" s="178"/>
      <c r="H384" s="177"/>
      <c r="I384" s="176"/>
      <c r="J384" s="179"/>
      <c r="K384" s="178"/>
      <c r="L384" s="179"/>
      <c r="M384" s="178"/>
      <c r="N384" s="113">
        <f t="shared" si="98"/>
        <v>0</v>
      </c>
      <c r="O384" s="91">
        <f t="shared" si="98"/>
        <v>0</v>
      </c>
    </row>
    <row r="385" spans="1:15" ht="51">
      <c r="A385" s="103">
        <f t="shared" si="110"/>
        <v>354</v>
      </c>
      <c r="B385" s="104">
        <v>550000</v>
      </c>
      <c r="C385" s="105" t="s">
        <v>256</v>
      </c>
      <c r="D385" s="96">
        <f aca="true" t="shared" si="122" ref="D385:M386">D386</f>
        <v>0</v>
      </c>
      <c r="E385" s="87">
        <f t="shared" si="122"/>
        <v>0</v>
      </c>
      <c r="F385" s="96">
        <f t="shared" si="122"/>
        <v>0</v>
      </c>
      <c r="G385" s="87">
        <f t="shared" si="122"/>
        <v>0</v>
      </c>
      <c r="H385" s="86">
        <f t="shared" si="122"/>
        <v>0</v>
      </c>
      <c r="I385" s="87">
        <f t="shared" si="122"/>
        <v>0</v>
      </c>
      <c r="J385" s="96">
        <f t="shared" si="122"/>
        <v>0</v>
      </c>
      <c r="K385" s="87">
        <f t="shared" si="122"/>
        <v>0</v>
      </c>
      <c r="L385" s="96">
        <f t="shared" si="122"/>
        <v>0</v>
      </c>
      <c r="M385" s="87">
        <f t="shared" si="122"/>
        <v>0</v>
      </c>
      <c r="N385" s="96">
        <f t="shared" si="98"/>
        <v>0</v>
      </c>
      <c r="O385" s="87">
        <f t="shared" si="98"/>
        <v>0</v>
      </c>
    </row>
    <row r="386" spans="1:15" ht="51">
      <c r="A386" s="103">
        <f t="shared" si="110"/>
        <v>355</v>
      </c>
      <c r="B386" s="104">
        <v>551000</v>
      </c>
      <c r="C386" s="105" t="s">
        <v>257</v>
      </c>
      <c r="D386" s="96">
        <f t="shared" si="122"/>
        <v>0</v>
      </c>
      <c r="E386" s="87">
        <f t="shared" si="122"/>
        <v>0</v>
      </c>
      <c r="F386" s="96">
        <f t="shared" si="122"/>
        <v>0</v>
      </c>
      <c r="G386" s="87">
        <f t="shared" si="122"/>
        <v>0</v>
      </c>
      <c r="H386" s="86">
        <f t="shared" si="122"/>
        <v>0</v>
      </c>
      <c r="I386" s="87">
        <f t="shared" si="122"/>
        <v>0</v>
      </c>
      <c r="J386" s="96">
        <f t="shared" si="122"/>
        <v>0</v>
      </c>
      <c r="K386" s="87">
        <f t="shared" si="122"/>
        <v>0</v>
      </c>
      <c r="L386" s="96">
        <f t="shared" si="122"/>
        <v>0</v>
      </c>
      <c r="M386" s="87">
        <f t="shared" si="122"/>
        <v>0</v>
      </c>
      <c r="N386" s="96">
        <f t="shared" si="98"/>
        <v>0</v>
      </c>
      <c r="O386" s="87">
        <f t="shared" si="98"/>
        <v>0</v>
      </c>
    </row>
    <row r="387" spans="1:15" ht="51">
      <c r="A387" s="106">
        <f t="shared" si="110"/>
        <v>356</v>
      </c>
      <c r="B387" s="107">
        <v>551100</v>
      </c>
      <c r="C387" s="124" t="s">
        <v>8</v>
      </c>
      <c r="D387" s="179"/>
      <c r="E387" s="178"/>
      <c r="F387" s="179"/>
      <c r="G387" s="178"/>
      <c r="H387" s="177"/>
      <c r="I387" s="176"/>
      <c r="J387" s="179"/>
      <c r="K387" s="178"/>
      <c r="L387" s="179"/>
      <c r="M387" s="178"/>
      <c r="N387" s="113">
        <f aca="true" t="shared" si="123" ref="N387:O435">SUM(H387,J387,L387)</f>
        <v>0</v>
      </c>
      <c r="O387" s="91">
        <f t="shared" si="123"/>
        <v>0</v>
      </c>
    </row>
    <row r="388" spans="1:15" ht="38.25">
      <c r="A388" s="114">
        <f t="shared" si="110"/>
        <v>357</v>
      </c>
      <c r="B388" s="115">
        <v>600000</v>
      </c>
      <c r="C388" s="116" t="s">
        <v>258</v>
      </c>
      <c r="D388" s="117">
        <f>D389+D414</f>
        <v>0</v>
      </c>
      <c r="E388" s="118">
        <f aca="true" t="shared" si="124" ref="E388:M388">E389+E414</f>
        <v>0</v>
      </c>
      <c r="F388" s="117">
        <f t="shared" si="124"/>
        <v>0</v>
      </c>
      <c r="G388" s="118">
        <f t="shared" si="124"/>
        <v>0</v>
      </c>
      <c r="H388" s="81">
        <f t="shared" si="124"/>
        <v>0</v>
      </c>
      <c r="I388" s="118">
        <f t="shared" si="124"/>
        <v>0</v>
      </c>
      <c r="J388" s="117">
        <f t="shared" si="124"/>
        <v>0</v>
      </c>
      <c r="K388" s="118">
        <f t="shared" si="124"/>
        <v>0</v>
      </c>
      <c r="L388" s="117">
        <f t="shared" si="124"/>
        <v>0</v>
      </c>
      <c r="M388" s="118">
        <f t="shared" si="124"/>
        <v>0</v>
      </c>
      <c r="N388" s="117">
        <f t="shared" si="123"/>
        <v>0</v>
      </c>
      <c r="O388" s="118">
        <f t="shared" si="123"/>
        <v>0</v>
      </c>
    </row>
    <row r="389" spans="1:15" ht="25.5">
      <c r="A389" s="103">
        <f t="shared" si="110"/>
        <v>358</v>
      </c>
      <c r="B389" s="104">
        <v>610000</v>
      </c>
      <c r="C389" s="105" t="s">
        <v>259</v>
      </c>
      <c r="D389" s="96">
        <f>D390+D400+D408+D410+D412</f>
        <v>0</v>
      </c>
      <c r="E389" s="87">
        <f aca="true" t="shared" si="125" ref="E389:M389">E390+E400+E408+E410+E412</f>
        <v>0</v>
      </c>
      <c r="F389" s="96">
        <f t="shared" si="125"/>
        <v>0</v>
      </c>
      <c r="G389" s="87">
        <f t="shared" si="125"/>
        <v>0</v>
      </c>
      <c r="H389" s="86">
        <f t="shared" si="125"/>
        <v>0</v>
      </c>
      <c r="I389" s="87">
        <f t="shared" si="125"/>
        <v>0</v>
      </c>
      <c r="J389" s="96">
        <f t="shared" si="125"/>
        <v>0</v>
      </c>
      <c r="K389" s="87">
        <f t="shared" si="125"/>
        <v>0</v>
      </c>
      <c r="L389" s="96">
        <f t="shared" si="125"/>
        <v>0</v>
      </c>
      <c r="M389" s="87">
        <f t="shared" si="125"/>
        <v>0</v>
      </c>
      <c r="N389" s="96">
        <f t="shared" si="123"/>
        <v>0</v>
      </c>
      <c r="O389" s="87">
        <f t="shared" si="123"/>
        <v>0</v>
      </c>
    </row>
    <row r="390" spans="1:15" ht="25.5">
      <c r="A390" s="103">
        <f t="shared" si="110"/>
        <v>359</v>
      </c>
      <c r="B390" s="104">
        <v>611000</v>
      </c>
      <c r="C390" s="105" t="s">
        <v>260</v>
      </c>
      <c r="D390" s="96">
        <f aca="true" t="shared" si="126" ref="D390:M390">SUM(D391:D399)</f>
        <v>0</v>
      </c>
      <c r="E390" s="87">
        <f t="shared" si="126"/>
        <v>0</v>
      </c>
      <c r="F390" s="96">
        <f t="shared" si="126"/>
        <v>0</v>
      </c>
      <c r="G390" s="87">
        <f t="shared" si="126"/>
        <v>0</v>
      </c>
      <c r="H390" s="86">
        <f t="shared" si="126"/>
        <v>0</v>
      </c>
      <c r="I390" s="87">
        <f t="shared" si="126"/>
        <v>0</v>
      </c>
      <c r="J390" s="96">
        <f t="shared" si="126"/>
        <v>0</v>
      </c>
      <c r="K390" s="87">
        <f t="shared" si="126"/>
        <v>0</v>
      </c>
      <c r="L390" s="96">
        <f t="shared" si="126"/>
        <v>0</v>
      </c>
      <c r="M390" s="87">
        <f t="shared" si="126"/>
        <v>0</v>
      </c>
      <c r="N390" s="96">
        <f t="shared" si="123"/>
        <v>0</v>
      </c>
      <c r="O390" s="87">
        <f t="shared" si="123"/>
        <v>0</v>
      </c>
    </row>
    <row r="391" spans="1:15" ht="38.25">
      <c r="A391" s="122">
        <f t="shared" si="110"/>
        <v>360</v>
      </c>
      <c r="B391" s="123">
        <v>611100</v>
      </c>
      <c r="C391" s="124" t="s">
        <v>480</v>
      </c>
      <c r="D391" s="179"/>
      <c r="E391" s="178"/>
      <c r="F391" s="179"/>
      <c r="G391" s="178"/>
      <c r="H391" s="177"/>
      <c r="I391" s="176"/>
      <c r="J391" s="179"/>
      <c r="K391" s="178"/>
      <c r="L391" s="179"/>
      <c r="M391" s="178"/>
      <c r="N391" s="113">
        <f t="shared" si="123"/>
        <v>0</v>
      </c>
      <c r="O391" s="91">
        <f t="shared" si="123"/>
        <v>0</v>
      </c>
    </row>
    <row r="392" spans="1:15" ht="25.5">
      <c r="A392" s="122">
        <f t="shared" si="110"/>
        <v>361</v>
      </c>
      <c r="B392" s="123">
        <v>611200</v>
      </c>
      <c r="C392" s="124" t="s">
        <v>481</v>
      </c>
      <c r="D392" s="179"/>
      <c r="E392" s="178"/>
      <c r="F392" s="179"/>
      <c r="G392" s="178"/>
      <c r="H392" s="177"/>
      <c r="I392" s="176"/>
      <c r="J392" s="179"/>
      <c r="K392" s="178"/>
      <c r="L392" s="179"/>
      <c r="M392" s="178"/>
      <c r="N392" s="113">
        <f t="shared" si="123"/>
        <v>0</v>
      </c>
      <c r="O392" s="91">
        <f t="shared" si="123"/>
        <v>0</v>
      </c>
    </row>
    <row r="393" spans="1:15" ht="38.25">
      <c r="A393" s="122">
        <f t="shared" si="110"/>
        <v>362</v>
      </c>
      <c r="B393" s="123">
        <v>611300</v>
      </c>
      <c r="C393" s="124" t="s">
        <v>482</v>
      </c>
      <c r="D393" s="179"/>
      <c r="E393" s="178"/>
      <c r="F393" s="179"/>
      <c r="G393" s="178"/>
      <c r="H393" s="177"/>
      <c r="I393" s="176"/>
      <c r="J393" s="179"/>
      <c r="K393" s="178"/>
      <c r="L393" s="179"/>
      <c r="M393" s="178"/>
      <c r="N393" s="113">
        <f t="shared" si="123"/>
        <v>0</v>
      </c>
      <c r="O393" s="91">
        <f t="shared" si="123"/>
        <v>0</v>
      </c>
    </row>
    <row r="394" spans="1:15" ht="25.5">
      <c r="A394" s="122">
        <f t="shared" si="110"/>
        <v>363</v>
      </c>
      <c r="B394" s="123">
        <v>611400</v>
      </c>
      <c r="C394" s="124" t="s">
        <v>483</v>
      </c>
      <c r="D394" s="179"/>
      <c r="E394" s="178"/>
      <c r="F394" s="179"/>
      <c r="G394" s="178"/>
      <c r="H394" s="177"/>
      <c r="I394" s="176"/>
      <c r="J394" s="179"/>
      <c r="K394" s="178"/>
      <c r="L394" s="179"/>
      <c r="M394" s="178"/>
      <c r="N394" s="113">
        <f t="shared" si="123"/>
        <v>0</v>
      </c>
      <c r="O394" s="91">
        <f t="shared" si="123"/>
        <v>0</v>
      </c>
    </row>
    <row r="395" spans="1:15" ht="25.5">
      <c r="A395" s="122">
        <f t="shared" si="110"/>
        <v>364</v>
      </c>
      <c r="B395" s="123">
        <v>611500</v>
      </c>
      <c r="C395" s="124" t="s">
        <v>484</v>
      </c>
      <c r="D395" s="179"/>
      <c r="E395" s="178"/>
      <c r="F395" s="179"/>
      <c r="G395" s="178"/>
      <c r="H395" s="177"/>
      <c r="I395" s="176"/>
      <c r="J395" s="179"/>
      <c r="K395" s="178"/>
      <c r="L395" s="179"/>
      <c r="M395" s="178"/>
      <c r="N395" s="113">
        <f t="shared" si="123"/>
        <v>0</v>
      </c>
      <c r="O395" s="91">
        <f t="shared" si="123"/>
        <v>0</v>
      </c>
    </row>
    <row r="396" spans="1:15" ht="25.5">
      <c r="A396" s="122">
        <f t="shared" si="110"/>
        <v>365</v>
      </c>
      <c r="B396" s="123">
        <v>611600</v>
      </c>
      <c r="C396" s="124" t="s">
        <v>485</v>
      </c>
      <c r="D396" s="179"/>
      <c r="E396" s="178"/>
      <c r="F396" s="179"/>
      <c r="G396" s="178"/>
      <c r="H396" s="177"/>
      <c r="I396" s="176"/>
      <c r="J396" s="179"/>
      <c r="K396" s="178"/>
      <c r="L396" s="179"/>
      <c r="M396" s="178"/>
      <c r="N396" s="113">
        <f t="shared" si="123"/>
        <v>0</v>
      </c>
      <c r="O396" s="91">
        <f t="shared" si="123"/>
        <v>0</v>
      </c>
    </row>
    <row r="397" spans="1:15" ht="25.5">
      <c r="A397" s="122">
        <f t="shared" si="110"/>
        <v>366</v>
      </c>
      <c r="B397" s="123">
        <v>611700</v>
      </c>
      <c r="C397" s="124" t="s">
        <v>486</v>
      </c>
      <c r="D397" s="179"/>
      <c r="E397" s="178"/>
      <c r="F397" s="179"/>
      <c r="G397" s="178"/>
      <c r="H397" s="177"/>
      <c r="I397" s="176"/>
      <c r="J397" s="179"/>
      <c r="K397" s="178"/>
      <c r="L397" s="179"/>
      <c r="M397" s="178"/>
      <c r="N397" s="113">
        <f t="shared" si="123"/>
        <v>0</v>
      </c>
      <c r="O397" s="91">
        <f t="shared" si="123"/>
        <v>0</v>
      </c>
    </row>
    <row r="398" spans="1:15" ht="15">
      <c r="A398" s="122">
        <f t="shared" si="110"/>
        <v>367</v>
      </c>
      <c r="B398" s="123">
        <v>611800</v>
      </c>
      <c r="C398" s="124" t="s">
        <v>487</v>
      </c>
      <c r="D398" s="179"/>
      <c r="E398" s="178"/>
      <c r="F398" s="179"/>
      <c r="G398" s="178"/>
      <c r="H398" s="177"/>
      <c r="I398" s="176"/>
      <c r="J398" s="179"/>
      <c r="K398" s="178"/>
      <c r="L398" s="179"/>
      <c r="M398" s="178"/>
      <c r="N398" s="113">
        <f t="shared" si="123"/>
        <v>0</v>
      </c>
      <c r="O398" s="91">
        <f t="shared" si="123"/>
        <v>0</v>
      </c>
    </row>
    <row r="399" spans="1:15" ht="15">
      <c r="A399" s="122">
        <f t="shared" si="110"/>
        <v>368</v>
      </c>
      <c r="B399" s="123">
        <v>611900</v>
      </c>
      <c r="C399" s="124" t="s">
        <v>488</v>
      </c>
      <c r="D399" s="179"/>
      <c r="E399" s="178"/>
      <c r="F399" s="179"/>
      <c r="G399" s="178"/>
      <c r="H399" s="177"/>
      <c r="I399" s="176"/>
      <c r="J399" s="179"/>
      <c r="K399" s="178"/>
      <c r="L399" s="179"/>
      <c r="M399" s="178"/>
      <c r="N399" s="113">
        <f t="shared" si="123"/>
        <v>0</v>
      </c>
      <c r="O399" s="91">
        <f t="shared" si="123"/>
        <v>0</v>
      </c>
    </row>
    <row r="400" spans="1:15" ht="25.5">
      <c r="A400" s="103">
        <f t="shared" si="110"/>
        <v>369</v>
      </c>
      <c r="B400" s="104">
        <v>612000</v>
      </c>
      <c r="C400" s="105" t="s">
        <v>261</v>
      </c>
      <c r="D400" s="96">
        <f aca="true" t="shared" si="127" ref="D400:M400">SUM(D401:D407)</f>
        <v>0</v>
      </c>
      <c r="E400" s="87">
        <f t="shared" si="127"/>
        <v>0</v>
      </c>
      <c r="F400" s="96">
        <f t="shared" si="127"/>
        <v>0</v>
      </c>
      <c r="G400" s="87">
        <f t="shared" si="127"/>
        <v>0</v>
      </c>
      <c r="H400" s="86">
        <f t="shared" si="127"/>
        <v>0</v>
      </c>
      <c r="I400" s="87">
        <f t="shared" si="127"/>
        <v>0</v>
      </c>
      <c r="J400" s="96">
        <f t="shared" si="127"/>
        <v>0</v>
      </c>
      <c r="K400" s="87">
        <f t="shared" si="127"/>
        <v>0</v>
      </c>
      <c r="L400" s="96">
        <f t="shared" si="127"/>
        <v>0</v>
      </c>
      <c r="M400" s="87">
        <f t="shared" si="127"/>
        <v>0</v>
      </c>
      <c r="N400" s="96">
        <f t="shared" si="123"/>
        <v>0</v>
      </c>
      <c r="O400" s="87">
        <f t="shared" si="123"/>
        <v>0</v>
      </c>
    </row>
    <row r="401" spans="1:15" ht="51">
      <c r="A401" s="122">
        <f t="shared" si="110"/>
        <v>370</v>
      </c>
      <c r="B401" s="123">
        <v>612100</v>
      </c>
      <c r="C401" s="124" t="s">
        <v>489</v>
      </c>
      <c r="D401" s="179"/>
      <c r="E401" s="178"/>
      <c r="F401" s="179"/>
      <c r="G401" s="178"/>
      <c r="H401" s="177"/>
      <c r="I401" s="176"/>
      <c r="J401" s="179"/>
      <c r="K401" s="178"/>
      <c r="L401" s="179"/>
      <c r="M401" s="178"/>
      <c r="N401" s="113">
        <f t="shared" si="123"/>
        <v>0</v>
      </c>
      <c r="O401" s="91">
        <f t="shared" si="123"/>
        <v>0</v>
      </c>
    </row>
    <row r="402" spans="1:15" ht="25.5">
      <c r="A402" s="122">
        <f t="shared" si="110"/>
        <v>371</v>
      </c>
      <c r="B402" s="123">
        <v>612200</v>
      </c>
      <c r="C402" s="124" t="s">
        <v>490</v>
      </c>
      <c r="D402" s="179"/>
      <c r="E402" s="178"/>
      <c r="F402" s="179"/>
      <c r="G402" s="178"/>
      <c r="H402" s="177"/>
      <c r="I402" s="176"/>
      <c r="J402" s="179"/>
      <c r="K402" s="178"/>
      <c r="L402" s="179"/>
      <c r="M402" s="178"/>
      <c r="N402" s="113">
        <f t="shared" si="123"/>
        <v>0</v>
      </c>
      <c r="O402" s="91">
        <f t="shared" si="123"/>
        <v>0</v>
      </c>
    </row>
    <row r="403" spans="1:15" ht="25.5">
      <c r="A403" s="122">
        <f t="shared" si="110"/>
        <v>372</v>
      </c>
      <c r="B403" s="123">
        <v>612300</v>
      </c>
      <c r="C403" s="124" t="s">
        <v>491</v>
      </c>
      <c r="D403" s="179"/>
      <c r="E403" s="178"/>
      <c r="F403" s="179"/>
      <c r="G403" s="178"/>
      <c r="H403" s="177"/>
      <c r="I403" s="176"/>
      <c r="J403" s="179"/>
      <c r="K403" s="178"/>
      <c r="L403" s="179"/>
      <c r="M403" s="178"/>
      <c r="N403" s="113">
        <f t="shared" si="123"/>
        <v>0</v>
      </c>
      <c r="O403" s="91">
        <f t="shared" si="123"/>
        <v>0</v>
      </c>
    </row>
    <row r="404" spans="1:15" ht="25.5">
      <c r="A404" s="122">
        <f t="shared" si="110"/>
        <v>373</v>
      </c>
      <c r="B404" s="123">
        <v>612400</v>
      </c>
      <c r="C404" s="124" t="s">
        <v>492</v>
      </c>
      <c r="D404" s="179"/>
      <c r="E404" s="178"/>
      <c r="F404" s="179"/>
      <c r="G404" s="178"/>
      <c r="H404" s="177"/>
      <c r="I404" s="176"/>
      <c r="J404" s="179"/>
      <c r="K404" s="178"/>
      <c r="L404" s="179"/>
      <c r="M404" s="178"/>
      <c r="N404" s="113">
        <f t="shared" si="123"/>
        <v>0</v>
      </c>
      <c r="O404" s="91">
        <f t="shared" si="123"/>
        <v>0</v>
      </c>
    </row>
    <row r="405" spans="1:15" ht="25.5">
      <c r="A405" s="122">
        <f t="shared" si="110"/>
        <v>374</v>
      </c>
      <c r="B405" s="123">
        <v>612500</v>
      </c>
      <c r="C405" s="124" t="s">
        <v>102</v>
      </c>
      <c r="D405" s="179"/>
      <c r="E405" s="178"/>
      <c r="F405" s="179"/>
      <c r="G405" s="178"/>
      <c r="H405" s="177"/>
      <c r="I405" s="176"/>
      <c r="J405" s="179"/>
      <c r="K405" s="178"/>
      <c r="L405" s="179"/>
      <c r="M405" s="178"/>
      <c r="N405" s="113">
        <f t="shared" si="123"/>
        <v>0</v>
      </c>
      <c r="O405" s="91">
        <f t="shared" si="123"/>
        <v>0</v>
      </c>
    </row>
    <row r="406" spans="1:15" ht="25.5">
      <c r="A406" s="122">
        <f t="shared" si="110"/>
        <v>375</v>
      </c>
      <c r="B406" s="123">
        <v>612600</v>
      </c>
      <c r="C406" s="124" t="s">
        <v>360</v>
      </c>
      <c r="D406" s="179"/>
      <c r="E406" s="178"/>
      <c r="F406" s="179"/>
      <c r="G406" s="178"/>
      <c r="H406" s="177"/>
      <c r="I406" s="176"/>
      <c r="J406" s="179"/>
      <c r="K406" s="178"/>
      <c r="L406" s="179"/>
      <c r="M406" s="178"/>
      <c r="N406" s="113">
        <f t="shared" si="123"/>
        <v>0</v>
      </c>
      <c r="O406" s="91">
        <f t="shared" si="123"/>
        <v>0</v>
      </c>
    </row>
    <row r="407" spans="1:15" ht="15">
      <c r="A407" s="122">
        <f t="shared" si="110"/>
        <v>376</v>
      </c>
      <c r="B407" s="123">
        <v>612900</v>
      </c>
      <c r="C407" s="124" t="s">
        <v>361</v>
      </c>
      <c r="D407" s="179"/>
      <c r="E407" s="178"/>
      <c r="F407" s="179"/>
      <c r="G407" s="178"/>
      <c r="H407" s="177"/>
      <c r="I407" s="176"/>
      <c r="J407" s="179"/>
      <c r="K407" s="178"/>
      <c r="L407" s="179"/>
      <c r="M407" s="178"/>
      <c r="N407" s="113">
        <f t="shared" si="123"/>
        <v>0</v>
      </c>
      <c r="O407" s="91">
        <f t="shared" si="123"/>
        <v>0</v>
      </c>
    </row>
    <row r="408" spans="1:15" ht="25.5">
      <c r="A408" s="103">
        <f t="shared" si="110"/>
        <v>377</v>
      </c>
      <c r="B408" s="104">
        <v>613000</v>
      </c>
      <c r="C408" s="105" t="s">
        <v>262</v>
      </c>
      <c r="D408" s="96">
        <f>D409</f>
        <v>0</v>
      </c>
      <c r="E408" s="87">
        <f aca="true" t="shared" si="128" ref="E408:M408">E409</f>
        <v>0</v>
      </c>
      <c r="F408" s="96">
        <f t="shared" si="128"/>
        <v>0</v>
      </c>
      <c r="G408" s="87">
        <f t="shared" si="128"/>
        <v>0</v>
      </c>
      <c r="H408" s="86">
        <f t="shared" si="128"/>
        <v>0</v>
      </c>
      <c r="I408" s="87">
        <f t="shared" si="128"/>
        <v>0</v>
      </c>
      <c r="J408" s="96">
        <f t="shared" si="128"/>
        <v>0</v>
      </c>
      <c r="K408" s="87">
        <f t="shared" si="128"/>
        <v>0</v>
      </c>
      <c r="L408" s="96">
        <f t="shared" si="128"/>
        <v>0</v>
      </c>
      <c r="M408" s="87">
        <f t="shared" si="128"/>
        <v>0</v>
      </c>
      <c r="N408" s="96">
        <f t="shared" si="123"/>
        <v>0</v>
      </c>
      <c r="O408" s="87">
        <f t="shared" si="123"/>
        <v>0</v>
      </c>
    </row>
    <row r="409" spans="1:15" ht="15">
      <c r="A409" s="122">
        <f t="shared" si="110"/>
        <v>378</v>
      </c>
      <c r="B409" s="123">
        <v>613100</v>
      </c>
      <c r="C409" s="124" t="s">
        <v>362</v>
      </c>
      <c r="D409" s="179"/>
      <c r="E409" s="178"/>
      <c r="F409" s="179"/>
      <c r="G409" s="178"/>
      <c r="H409" s="177"/>
      <c r="I409" s="176"/>
      <c r="J409" s="179"/>
      <c r="K409" s="178"/>
      <c r="L409" s="179"/>
      <c r="M409" s="178"/>
      <c r="N409" s="113">
        <f t="shared" si="123"/>
        <v>0</v>
      </c>
      <c r="O409" s="91">
        <f t="shared" si="123"/>
        <v>0</v>
      </c>
    </row>
    <row r="410" spans="1:15" ht="25.5">
      <c r="A410" s="103">
        <f t="shared" si="110"/>
        <v>379</v>
      </c>
      <c r="B410" s="104">
        <v>614000</v>
      </c>
      <c r="C410" s="105" t="s">
        <v>263</v>
      </c>
      <c r="D410" s="96">
        <f>D411</f>
        <v>0</v>
      </c>
      <c r="E410" s="87">
        <f aca="true" t="shared" si="129" ref="E410:M410">E411</f>
        <v>0</v>
      </c>
      <c r="F410" s="96">
        <f t="shared" si="129"/>
        <v>0</v>
      </c>
      <c r="G410" s="87">
        <f t="shared" si="129"/>
        <v>0</v>
      </c>
      <c r="H410" s="86">
        <f t="shared" si="129"/>
        <v>0</v>
      </c>
      <c r="I410" s="87">
        <f t="shared" si="129"/>
        <v>0</v>
      </c>
      <c r="J410" s="96">
        <f t="shared" si="129"/>
        <v>0</v>
      </c>
      <c r="K410" s="87">
        <f t="shared" si="129"/>
        <v>0</v>
      </c>
      <c r="L410" s="96">
        <f t="shared" si="129"/>
        <v>0</v>
      </c>
      <c r="M410" s="87">
        <f t="shared" si="129"/>
        <v>0</v>
      </c>
      <c r="N410" s="96">
        <f t="shared" si="123"/>
        <v>0</v>
      </c>
      <c r="O410" s="87">
        <f t="shared" si="123"/>
        <v>0</v>
      </c>
    </row>
    <row r="411" spans="1:15" ht="25.5">
      <c r="A411" s="122">
        <f t="shared" si="110"/>
        <v>380</v>
      </c>
      <c r="B411" s="123">
        <v>614100</v>
      </c>
      <c r="C411" s="124" t="s">
        <v>363</v>
      </c>
      <c r="D411" s="179"/>
      <c r="E411" s="178"/>
      <c r="F411" s="179"/>
      <c r="G411" s="178"/>
      <c r="H411" s="177"/>
      <c r="I411" s="176"/>
      <c r="J411" s="179"/>
      <c r="K411" s="178"/>
      <c r="L411" s="179"/>
      <c r="M411" s="178"/>
      <c r="N411" s="113">
        <f t="shared" si="123"/>
        <v>0</v>
      </c>
      <c r="O411" s="91">
        <f t="shared" si="123"/>
        <v>0</v>
      </c>
    </row>
    <row r="412" spans="1:15" ht="38.25">
      <c r="A412" s="103">
        <f t="shared" si="110"/>
        <v>381</v>
      </c>
      <c r="B412" s="104">
        <v>615000</v>
      </c>
      <c r="C412" s="105" t="s">
        <v>264</v>
      </c>
      <c r="D412" s="96">
        <f>D413</f>
        <v>0</v>
      </c>
      <c r="E412" s="87">
        <f aca="true" t="shared" si="130" ref="E412:M412">E413</f>
        <v>0</v>
      </c>
      <c r="F412" s="96">
        <f t="shared" si="130"/>
        <v>0</v>
      </c>
      <c r="G412" s="87">
        <f t="shared" si="130"/>
        <v>0</v>
      </c>
      <c r="H412" s="86">
        <f t="shared" si="130"/>
        <v>0</v>
      </c>
      <c r="I412" s="87">
        <f t="shared" si="130"/>
        <v>0</v>
      </c>
      <c r="J412" s="96">
        <f t="shared" si="130"/>
        <v>0</v>
      </c>
      <c r="K412" s="87">
        <f t="shared" si="130"/>
        <v>0</v>
      </c>
      <c r="L412" s="96">
        <f t="shared" si="130"/>
        <v>0</v>
      </c>
      <c r="M412" s="87">
        <f t="shared" si="130"/>
        <v>0</v>
      </c>
      <c r="N412" s="96">
        <f t="shared" si="123"/>
        <v>0</v>
      </c>
      <c r="O412" s="87">
        <f t="shared" si="123"/>
        <v>0</v>
      </c>
    </row>
    <row r="413" spans="1:15" ht="25.5">
      <c r="A413" s="181">
        <f t="shared" si="110"/>
        <v>382</v>
      </c>
      <c r="B413" s="182">
        <v>615100</v>
      </c>
      <c r="C413" s="183" t="s">
        <v>364</v>
      </c>
      <c r="D413" s="179"/>
      <c r="E413" s="178"/>
      <c r="F413" s="179"/>
      <c r="G413" s="178"/>
      <c r="H413" s="177"/>
      <c r="I413" s="176"/>
      <c r="J413" s="179"/>
      <c r="K413" s="178"/>
      <c r="L413" s="179"/>
      <c r="M413" s="178"/>
      <c r="N413" s="113">
        <f t="shared" si="123"/>
        <v>0</v>
      </c>
      <c r="O413" s="91">
        <f t="shared" si="123"/>
        <v>0</v>
      </c>
    </row>
    <row r="414" spans="1:15" ht="25.5">
      <c r="A414" s="103">
        <f t="shared" si="110"/>
        <v>383</v>
      </c>
      <c r="B414" s="104">
        <v>620000</v>
      </c>
      <c r="C414" s="105" t="s">
        <v>265</v>
      </c>
      <c r="D414" s="96">
        <f>D415+D425+D434</f>
        <v>0</v>
      </c>
      <c r="E414" s="87">
        <f aca="true" t="shared" si="131" ref="E414:M414">E415+E425+E434</f>
        <v>0</v>
      </c>
      <c r="F414" s="96">
        <f t="shared" si="131"/>
        <v>0</v>
      </c>
      <c r="G414" s="87">
        <f t="shared" si="131"/>
        <v>0</v>
      </c>
      <c r="H414" s="86">
        <f t="shared" si="131"/>
        <v>0</v>
      </c>
      <c r="I414" s="87">
        <f t="shared" si="131"/>
        <v>0</v>
      </c>
      <c r="J414" s="96">
        <f t="shared" si="131"/>
        <v>0</v>
      </c>
      <c r="K414" s="87">
        <f t="shared" si="131"/>
        <v>0</v>
      </c>
      <c r="L414" s="96">
        <f t="shared" si="131"/>
        <v>0</v>
      </c>
      <c r="M414" s="87">
        <f t="shared" si="131"/>
        <v>0</v>
      </c>
      <c r="N414" s="96">
        <f t="shared" si="123"/>
        <v>0</v>
      </c>
      <c r="O414" s="87">
        <f t="shared" si="123"/>
        <v>0</v>
      </c>
    </row>
    <row r="415" spans="1:15" ht="25.5">
      <c r="A415" s="103">
        <f t="shared" si="110"/>
        <v>384</v>
      </c>
      <c r="B415" s="104">
        <v>621000</v>
      </c>
      <c r="C415" s="105" t="s">
        <v>266</v>
      </c>
      <c r="D415" s="96">
        <f aca="true" t="shared" si="132" ref="D415:M415">SUM(D416:D424)</f>
        <v>0</v>
      </c>
      <c r="E415" s="87">
        <f t="shared" si="132"/>
        <v>0</v>
      </c>
      <c r="F415" s="96">
        <f t="shared" si="132"/>
        <v>0</v>
      </c>
      <c r="G415" s="87">
        <f t="shared" si="132"/>
        <v>0</v>
      </c>
      <c r="H415" s="86">
        <f t="shared" si="132"/>
        <v>0</v>
      </c>
      <c r="I415" s="87">
        <f t="shared" si="132"/>
        <v>0</v>
      </c>
      <c r="J415" s="96">
        <f t="shared" si="132"/>
        <v>0</v>
      </c>
      <c r="K415" s="87">
        <f t="shared" si="132"/>
        <v>0</v>
      </c>
      <c r="L415" s="96">
        <f t="shared" si="132"/>
        <v>0</v>
      </c>
      <c r="M415" s="87">
        <f t="shared" si="132"/>
        <v>0</v>
      </c>
      <c r="N415" s="96">
        <f t="shared" si="123"/>
        <v>0</v>
      </c>
      <c r="O415" s="87">
        <f t="shared" si="123"/>
        <v>0</v>
      </c>
    </row>
    <row r="416" spans="1:15" ht="25.5">
      <c r="A416" s="106">
        <f t="shared" si="110"/>
        <v>385</v>
      </c>
      <c r="B416" s="107">
        <v>621100</v>
      </c>
      <c r="C416" s="108" t="s">
        <v>365</v>
      </c>
      <c r="D416" s="179"/>
      <c r="E416" s="178"/>
      <c r="F416" s="179"/>
      <c r="G416" s="178"/>
      <c r="H416" s="177"/>
      <c r="I416" s="176"/>
      <c r="J416" s="179"/>
      <c r="K416" s="178"/>
      <c r="L416" s="179"/>
      <c r="M416" s="178"/>
      <c r="N416" s="113">
        <f t="shared" si="123"/>
        <v>0</v>
      </c>
      <c r="O416" s="91">
        <f t="shared" si="123"/>
        <v>0</v>
      </c>
    </row>
    <row r="417" spans="1:15" ht="15">
      <c r="A417" s="106">
        <f t="shared" si="110"/>
        <v>386</v>
      </c>
      <c r="B417" s="107">
        <v>621200</v>
      </c>
      <c r="C417" s="108" t="s">
        <v>366</v>
      </c>
      <c r="D417" s="179"/>
      <c r="E417" s="178"/>
      <c r="F417" s="179"/>
      <c r="G417" s="178"/>
      <c r="H417" s="177"/>
      <c r="I417" s="176"/>
      <c r="J417" s="179"/>
      <c r="K417" s="178"/>
      <c r="L417" s="179"/>
      <c r="M417" s="178"/>
      <c r="N417" s="113">
        <f t="shared" si="123"/>
        <v>0</v>
      </c>
      <c r="O417" s="91">
        <f t="shared" si="123"/>
        <v>0</v>
      </c>
    </row>
    <row r="418" spans="1:15" ht="25.5">
      <c r="A418" s="106">
        <f t="shared" si="110"/>
        <v>387</v>
      </c>
      <c r="B418" s="107">
        <v>621300</v>
      </c>
      <c r="C418" s="108" t="s">
        <v>367</v>
      </c>
      <c r="D418" s="179"/>
      <c r="E418" s="178"/>
      <c r="F418" s="179"/>
      <c r="G418" s="178"/>
      <c r="H418" s="177"/>
      <c r="I418" s="176"/>
      <c r="J418" s="179"/>
      <c r="K418" s="178"/>
      <c r="L418" s="179"/>
      <c r="M418" s="178"/>
      <c r="N418" s="113">
        <f t="shared" si="123"/>
        <v>0</v>
      </c>
      <c r="O418" s="91">
        <f t="shared" si="123"/>
        <v>0</v>
      </c>
    </row>
    <row r="419" spans="1:15" ht="25.5">
      <c r="A419" s="106">
        <f t="shared" si="110"/>
        <v>388</v>
      </c>
      <c r="B419" s="107">
        <v>621400</v>
      </c>
      <c r="C419" s="108" t="s">
        <v>368</v>
      </c>
      <c r="D419" s="179"/>
      <c r="E419" s="178"/>
      <c r="F419" s="179"/>
      <c r="G419" s="178"/>
      <c r="H419" s="177"/>
      <c r="I419" s="176"/>
      <c r="J419" s="179"/>
      <c r="K419" s="178"/>
      <c r="L419" s="179"/>
      <c r="M419" s="178"/>
      <c r="N419" s="113">
        <f t="shared" si="123"/>
        <v>0</v>
      </c>
      <c r="O419" s="91">
        <f t="shared" si="123"/>
        <v>0</v>
      </c>
    </row>
    <row r="420" spans="1:15" ht="25.5">
      <c r="A420" s="106">
        <f t="shared" si="110"/>
        <v>389</v>
      </c>
      <c r="B420" s="107">
        <v>621500</v>
      </c>
      <c r="C420" s="108" t="s">
        <v>63</v>
      </c>
      <c r="D420" s="179"/>
      <c r="E420" s="178"/>
      <c r="F420" s="179"/>
      <c r="G420" s="178"/>
      <c r="H420" s="177"/>
      <c r="I420" s="176"/>
      <c r="J420" s="179"/>
      <c r="K420" s="178"/>
      <c r="L420" s="179"/>
      <c r="M420" s="178"/>
      <c r="N420" s="113">
        <f t="shared" si="123"/>
        <v>0</v>
      </c>
      <c r="O420" s="91">
        <f t="shared" si="123"/>
        <v>0</v>
      </c>
    </row>
    <row r="421" spans="1:15" ht="25.5">
      <c r="A421" s="106">
        <f t="shared" si="110"/>
        <v>390</v>
      </c>
      <c r="B421" s="107">
        <v>621600</v>
      </c>
      <c r="C421" s="108" t="s">
        <v>369</v>
      </c>
      <c r="D421" s="179"/>
      <c r="E421" s="178"/>
      <c r="F421" s="179"/>
      <c r="G421" s="178"/>
      <c r="H421" s="177"/>
      <c r="I421" s="176"/>
      <c r="J421" s="179"/>
      <c r="K421" s="178"/>
      <c r="L421" s="179"/>
      <c r="M421" s="178"/>
      <c r="N421" s="113">
        <f t="shared" si="123"/>
        <v>0</v>
      </c>
      <c r="O421" s="91">
        <f t="shared" si="123"/>
        <v>0</v>
      </c>
    </row>
    <row r="422" spans="1:15" ht="25.5">
      <c r="A422" s="106">
        <f t="shared" si="110"/>
        <v>391</v>
      </c>
      <c r="B422" s="107">
        <v>621700</v>
      </c>
      <c r="C422" s="108" t="s">
        <v>64</v>
      </c>
      <c r="D422" s="179"/>
      <c r="E422" s="178"/>
      <c r="F422" s="179"/>
      <c r="G422" s="178"/>
      <c r="H422" s="177"/>
      <c r="I422" s="176"/>
      <c r="J422" s="179"/>
      <c r="K422" s="178"/>
      <c r="L422" s="179"/>
      <c r="M422" s="178"/>
      <c r="N422" s="113">
        <f t="shared" si="123"/>
        <v>0</v>
      </c>
      <c r="O422" s="91">
        <f t="shared" si="123"/>
        <v>0</v>
      </c>
    </row>
    <row r="423" spans="1:15" ht="25.5">
      <c r="A423" s="106">
        <f t="shared" si="110"/>
        <v>392</v>
      </c>
      <c r="B423" s="107">
        <v>621800</v>
      </c>
      <c r="C423" s="108" t="s">
        <v>370</v>
      </c>
      <c r="D423" s="179"/>
      <c r="E423" s="178"/>
      <c r="F423" s="179"/>
      <c r="G423" s="178"/>
      <c r="H423" s="177"/>
      <c r="I423" s="176"/>
      <c r="J423" s="179"/>
      <c r="K423" s="178"/>
      <c r="L423" s="179"/>
      <c r="M423" s="178"/>
      <c r="N423" s="113">
        <f t="shared" si="123"/>
        <v>0</v>
      </c>
      <c r="O423" s="91">
        <f t="shared" si="123"/>
        <v>0</v>
      </c>
    </row>
    <row r="424" spans="1:15" ht="25.5">
      <c r="A424" s="106">
        <f aca="true" t="shared" si="133" ref="A424:A436">A423+1</f>
        <v>393</v>
      </c>
      <c r="B424" s="107">
        <v>621900</v>
      </c>
      <c r="C424" s="108" t="s">
        <v>23</v>
      </c>
      <c r="D424" s="179"/>
      <c r="E424" s="178"/>
      <c r="F424" s="179"/>
      <c r="G424" s="178"/>
      <c r="H424" s="177"/>
      <c r="I424" s="176"/>
      <c r="J424" s="179"/>
      <c r="K424" s="178"/>
      <c r="L424" s="179"/>
      <c r="M424" s="178"/>
      <c r="N424" s="113">
        <f t="shared" si="123"/>
        <v>0</v>
      </c>
      <c r="O424" s="91">
        <f t="shared" si="123"/>
        <v>0</v>
      </c>
    </row>
    <row r="425" spans="1:15" ht="25.5">
      <c r="A425" s="103">
        <f t="shared" si="133"/>
        <v>394</v>
      </c>
      <c r="B425" s="104">
        <v>622000</v>
      </c>
      <c r="C425" s="105" t="s">
        <v>267</v>
      </c>
      <c r="D425" s="96">
        <f>SUM(D426:D433)</f>
        <v>0</v>
      </c>
      <c r="E425" s="87">
        <f aca="true" t="shared" si="134" ref="E425:M425">SUM(E426:E433)</f>
        <v>0</v>
      </c>
      <c r="F425" s="96">
        <f t="shared" si="134"/>
        <v>0</v>
      </c>
      <c r="G425" s="87">
        <f t="shared" si="134"/>
        <v>0</v>
      </c>
      <c r="H425" s="86">
        <f t="shared" si="134"/>
        <v>0</v>
      </c>
      <c r="I425" s="87">
        <f t="shared" si="134"/>
        <v>0</v>
      </c>
      <c r="J425" s="96">
        <f t="shared" si="134"/>
        <v>0</v>
      </c>
      <c r="K425" s="87">
        <f t="shared" si="134"/>
        <v>0</v>
      </c>
      <c r="L425" s="96">
        <f t="shared" si="134"/>
        <v>0</v>
      </c>
      <c r="M425" s="87">
        <f t="shared" si="134"/>
        <v>0</v>
      </c>
      <c r="N425" s="96">
        <f t="shared" si="123"/>
        <v>0</v>
      </c>
      <c r="O425" s="87">
        <f t="shared" si="123"/>
        <v>0</v>
      </c>
    </row>
    <row r="426" spans="1:15" ht="25.5">
      <c r="A426" s="106">
        <f t="shared" si="133"/>
        <v>395</v>
      </c>
      <c r="B426" s="107">
        <v>622100</v>
      </c>
      <c r="C426" s="108" t="s">
        <v>24</v>
      </c>
      <c r="D426" s="179"/>
      <c r="E426" s="178"/>
      <c r="F426" s="179"/>
      <c r="G426" s="178"/>
      <c r="H426" s="177"/>
      <c r="I426" s="176"/>
      <c r="J426" s="179"/>
      <c r="K426" s="178"/>
      <c r="L426" s="179"/>
      <c r="M426" s="178"/>
      <c r="N426" s="113">
        <f t="shared" si="123"/>
        <v>0</v>
      </c>
      <c r="O426" s="91">
        <f t="shared" si="123"/>
        <v>0</v>
      </c>
    </row>
    <row r="427" spans="1:15" ht="15">
      <c r="A427" s="106">
        <f t="shared" si="133"/>
        <v>396</v>
      </c>
      <c r="B427" s="107">
        <v>622200</v>
      </c>
      <c r="C427" s="108" t="s">
        <v>25</v>
      </c>
      <c r="D427" s="179"/>
      <c r="E427" s="178"/>
      <c r="F427" s="179"/>
      <c r="G427" s="178"/>
      <c r="H427" s="177"/>
      <c r="I427" s="176"/>
      <c r="J427" s="179"/>
      <c r="K427" s="178"/>
      <c r="L427" s="179"/>
      <c r="M427" s="178"/>
      <c r="N427" s="113">
        <f t="shared" si="123"/>
        <v>0</v>
      </c>
      <c r="O427" s="91">
        <f t="shared" si="123"/>
        <v>0</v>
      </c>
    </row>
    <row r="428" spans="1:15" ht="25.5">
      <c r="A428" s="106">
        <f t="shared" si="133"/>
        <v>397</v>
      </c>
      <c r="B428" s="107">
        <v>622300</v>
      </c>
      <c r="C428" s="108" t="s">
        <v>26</v>
      </c>
      <c r="D428" s="179"/>
      <c r="E428" s="178"/>
      <c r="F428" s="179"/>
      <c r="G428" s="178"/>
      <c r="H428" s="177"/>
      <c r="I428" s="176"/>
      <c r="J428" s="179"/>
      <c r="K428" s="178"/>
      <c r="L428" s="179"/>
      <c r="M428" s="178"/>
      <c r="N428" s="113">
        <f t="shared" si="123"/>
        <v>0</v>
      </c>
      <c r="O428" s="91">
        <f t="shared" si="123"/>
        <v>0</v>
      </c>
    </row>
    <row r="429" spans="1:15" ht="25.5">
      <c r="A429" s="106">
        <f t="shared" si="133"/>
        <v>398</v>
      </c>
      <c r="B429" s="107">
        <v>622400</v>
      </c>
      <c r="C429" s="108" t="s">
        <v>27</v>
      </c>
      <c r="D429" s="179"/>
      <c r="E429" s="178"/>
      <c r="F429" s="179"/>
      <c r="G429" s="178"/>
      <c r="H429" s="177"/>
      <c r="I429" s="176"/>
      <c r="J429" s="179"/>
      <c r="K429" s="178"/>
      <c r="L429" s="179"/>
      <c r="M429" s="178"/>
      <c r="N429" s="113">
        <f t="shared" si="123"/>
        <v>0</v>
      </c>
      <c r="O429" s="91">
        <f t="shared" si="123"/>
        <v>0</v>
      </c>
    </row>
    <row r="430" spans="1:15" ht="25.5">
      <c r="A430" s="106">
        <f t="shared" si="133"/>
        <v>399</v>
      </c>
      <c r="B430" s="107">
        <v>622500</v>
      </c>
      <c r="C430" s="108" t="s">
        <v>28</v>
      </c>
      <c r="D430" s="179"/>
      <c r="E430" s="178"/>
      <c r="F430" s="179"/>
      <c r="G430" s="178"/>
      <c r="H430" s="177"/>
      <c r="I430" s="176"/>
      <c r="J430" s="179"/>
      <c r="K430" s="178"/>
      <c r="L430" s="179"/>
      <c r="M430" s="178"/>
      <c r="N430" s="113">
        <f t="shared" si="123"/>
        <v>0</v>
      </c>
      <c r="O430" s="91">
        <f t="shared" si="123"/>
        <v>0</v>
      </c>
    </row>
    <row r="431" spans="1:15" ht="25.5">
      <c r="A431" s="106">
        <f t="shared" si="133"/>
        <v>400</v>
      </c>
      <c r="B431" s="107">
        <v>622600</v>
      </c>
      <c r="C431" s="108" t="s">
        <v>29</v>
      </c>
      <c r="D431" s="179"/>
      <c r="E431" s="178"/>
      <c r="F431" s="179"/>
      <c r="G431" s="178"/>
      <c r="H431" s="177"/>
      <c r="I431" s="176"/>
      <c r="J431" s="179"/>
      <c r="K431" s="178"/>
      <c r="L431" s="179"/>
      <c r="M431" s="178"/>
      <c r="N431" s="113">
        <f t="shared" si="123"/>
        <v>0</v>
      </c>
      <c r="O431" s="91">
        <f t="shared" si="123"/>
        <v>0</v>
      </c>
    </row>
    <row r="432" spans="1:15" ht="25.5">
      <c r="A432" s="106">
        <f t="shared" si="133"/>
        <v>401</v>
      </c>
      <c r="B432" s="107">
        <v>622700</v>
      </c>
      <c r="C432" s="108" t="s">
        <v>30</v>
      </c>
      <c r="D432" s="179"/>
      <c r="E432" s="178"/>
      <c r="F432" s="179"/>
      <c r="G432" s="178"/>
      <c r="H432" s="177"/>
      <c r="I432" s="176"/>
      <c r="J432" s="179"/>
      <c r="K432" s="178"/>
      <c r="L432" s="179"/>
      <c r="M432" s="178"/>
      <c r="N432" s="113">
        <f t="shared" si="123"/>
        <v>0</v>
      </c>
      <c r="O432" s="91">
        <f t="shared" si="123"/>
        <v>0</v>
      </c>
    </row>
    <row r="433" spans="1:15" ht="15">
      <c r="A433" s="106">
        <f t="shared" si="133"/>
        <v>402</v>
      </c>
      <c r="B433" s="107">
        <v>622800</v>
      </c>
      <c r="C433" s="108" t="s">
        <v>31</v>
      </c>
      <c r="D433" s="179"/>
      <c r="E433" s="178"/>
      <c r="F433" s="179"/>
      <c r="G433" s="178"/>
      <c r="H433" s="177"/>
      <c r="I433" s="176"/>
      <c r="J433" s="179"/>
      <c r="K433" s="178"/>
      <c r="L433" s="179"/>
      <c r="M433" s="178"/>
      <c r="N433" s="113">
        <f t="shared" si="123"/>
        <v>0</v>
      </c>
      <c r="O433" s="91">
        <f t="shared" si="123"/>
        <v>0</v>
      </c>
    </row>
    <row r="434" spans="1:15" ht="63.75">
      <c r="A434" s="103">
        <f t="shared" si="133"/>
        <v>403</v>
      </c>
      <c r="B434" s="104">
        <v>623000</v>
      </c>
      <c r="C434" s="105" t="s">
        <v>268</v>
      </c>
      <c r="D434" s="96">
        <f>D435</f>
        <v>0</v>
      </c>
      <c r="E434" s="87">
        <f aca="true" t="shared" si="135" ref="E434:M434">E435</f>
        <v>0</v>
      </c>
      <c r="F434" s="96">
        <f t="shared" si="135"/>
        <v>0</v>
      </c>
      <c r="G434" s="87">
        <f t="shared" si="135"/>
        <v>0</v>
      </c>
      <c r="H434" s="86">
        <f t="shared" si="135"/>
        <v>0</v>
      </c>
      <c r="I434" s="87">
        <f t="shared" si="135"/>
        <v>0</v>
      </c>
      <c r="J434" s="96">
        <f t="shared" si="135"/>
        <v>0</v>
      </c>
      <c r="K434" s="87">
        <f t="shared" si="135"/>
        <v>0</v>
      </c>
      <c r="L434" s="96">
        <f t="shared" si="135"/>
        <v>0</v>
      </c>
      <c r="M434" s="87">
        <f t="shared" si="135"/>
        <v>0</v>
      </c>
      <c r="N434" s="96">
        <f t="shared" si="123"/>
        <v>0</v>
      </c>
      <c r="O434" s="87">
        <f t="shared" si="123"/>
        <v>0</v>
      </c>
    </row>
    <row r="435" spans="1:15" ht="51.75" thickBot="1">
      <c r="A435" s="126">
        <f t="shared" si="133"/>
        <v>404</v>
      </c>
      <c r="B435" s="127">
        <v>623100</v>
      </c>
      <c r="C435" s="141" t="s">
        <v>295</v>
      </c>
      <c r="D435" s="179"/>
      <c r="E435" s="178"/>
      <c r="F435" s="179"/>
      <c r="G435" s="178"/>
      <c r="H435" s="177"/>
      <c r="I435" s="176"/>
      <c r="J435" s="179"/>
      <c r="K435" s="178"/>
      <c r="L435" s="179"/>
      <c r="M435" s="178"/>
      <c r="N435" s="142">
        <f t="shared" si="123"/>
        <v>0</v>
      </c>
      <c r="O435" s="129">
        <f t="shared" si="123"/>
        <v>0</v>
      </c>
    </row>
    <row r="436" spans="1:15" ht="27" thickBot="1" thickTop="1">
      <c r="A436" s="143">
        <f t="shared" si="133"/>
        <v>405</v>
      </c>
      <c r="B436" s="144"/>
      <c r="C436" s="132" t="s">
        <v>269</v>
      </c>
      <c r="D436" s="145">
        <f aca="true" t="shared" si="136" ref="D436:O436">D388+D342+D178</f>
        <v>30774314.5</v>
      </c>
      <c r="E436" s="146">
        <f t="shared" si="136"/>
        <v>181240579</v>
      </c>
      <c r="F436" s="145">
        <f t="shared" si="136"/>
        <v>32000000</v>
      </c>
      <c r="G436" s="146">
        <f t="shared" si="136"/>
        <v>224903071</v>
      </c>
      <c r="H436" s="145">
        <f t="shared" si="136"/>
        <v>32000000</v>
      </c>
      <c r="I436" s="146">
        <f t="shared" si="136"/>
        <v>255099914</v>
      </c>
      <c r="J436" s="145">
        <f t="shared" si="136"/>
        <v>33000000</v>
      </c>
      <c r="K436" s="146">
        <f t="shared" si="136"/>
        <v>255099914</v>
      </c>
      <c r="L436" s="145">
        <f t="shared" si="136"/>
        <v>33000000</v>
      </c>
      <c r="M436" s="146">
        <f t="shared" si="136"/>
        <v>255099914</v>
      </c>
      <c r="N436" s="145">
        <f t="shared" si="136"/>
        <v>98000000</v>
      </c>
      <c r="O436" s="146">
        <f t="shared" si="136"/>
        <v>765299742</v>
      </c>
    </row>
    <row r="437" spans="1:15" ht="52.5" thickBot="1" thickTop="1">
      <c r="A437" s="184"/>
      <c r="B437" s="184"/>
      <c r="C437" s="148" t="s">
        <v>78</v>
      </c>
      <c r="D437" s="185">
        <f>D177-D436</f>
        <v>0.5</v>
      </c>
      <c r="E437" s="186">
        <f aca="true" t="shared" si="137" ref="E437:O437">E177-E436</f>
        <v>2628071</v>
      </c>
      <c r="F437" s="185">
        <f t="shared" si="137"/>
        <v>0</v>
      </c>
      <c r="G437" s="186">
        <f t="shared" si="137"/>
        <v>0</v>
      </c>
      <c r="H437" s="187">
        <f t="shared" si="137"/>
        <v>0</v>
      </c>
      <c r="I437" s="186">
        <f t="shared" si="137"/>
        <v>0</v>
      </c>
      <c r="J437" s="185">
        <f t="shared" si="137"/>
        <v>0</v>
      </c>
      <c r="K437" s="186">
        <f t="shared" si="137"/>
        <v>0</v>
      </c>
      <c r="L437" s="185">
        <f t="shared" si="137"/>
        <v>0</v>
      </c>
      <c r="M437" s="186">
        <f t="shared" si="137"/>
        <v>0</v>
      </c>
      <c r="N437" s="185">
        <f t="shared" si="137"/>
        <v>0</v>
      </c>
      <c r="O437" s="186">
        <f t="shared" si="137"/>
        <v>0</v>
      </c>
    </row>
    <row r="438" spans="1:15" ht="15">
      <c r="A438" s="188"/>
      <c r="B438" s="188"/>
      <c r="C438" s="188"/>
      <c r="D438" s="188"/>
      <c r="E438" s="188"/>
      <c r="F438" s="188"/>
      <c r="G438" s="188"/>
      <c r="H438" s="188"/>
      <c r="I438" s="188"/>
      <c r="J438" s="188"/>
      <c r="K438" s="188"/>
      <c r="L438" s="188"/>
      <c r="M438" s="188"/>
      <c r="N438" s="188"/>
      <c r="O438" s="188"/>
    </row>
    <row r="439" spans="1:15" ht="32.25" customHeight="1">
      <c r="A439" s="21" t="s">
        <v>356</v>
      </c>
      <c r="B439" s="238" t="s">
        <v>452</v>
      </c>
      <c r="C439" s="238"/>
      <c r="D439" s="238" t="s">
        <v>533</v>
      </c>
      <c r="E439" s="238"/>
      <c r="F439" s="238" t="s">
        <v>534</v>
      </c>
      <c r="G439" s="238"/>
      <c r="H439" s="238" t="s">
        <v>525</v>
      </c>
      <c r="I439" s="238"/>
      <c r="J439" s="238" t="s">
        <v>527</v>
      </c>
      <c r="K439" s="238"/>
      <c r="L439" s="238" t="s">
        <v>536</v>
      </c>
      <c r="M439" s="238"/>
      <c r="N439" s="238" t="s">
        <v>537</v>
      </c>
      <c r="O439" s="238"/>
    </row>
    <row r="440" spans="1:15" ht="15">
      <c r="A440" s="73">
        <v>1</v>
      </c>
      <c r="B440" s="297">
        <v>2</v>
      </c>
      <c r="C440" s="297"/>
      <c r="D440" s="297">
        <v>3</v>
      </c>
      <c r="E440" s="297"/>
      <c r="F440" s="297">
        <v>4</v>
      </c>
      <c r="G440" s="297"/>
      <c r="H440" s="297">
        <v>5</v>
      </c>
      <c r="I440" s="297"/>
      <c r="J440" s="297">
        <v>6</v>
      </c>
      <c r="K440" s="297"/>
      <c r="L440" s="297">
        <v>7</v>
      </c>
      <c r="M440" s="297"/>
      <c r="N440" s="300" t="s">
        <v>48</v>
      </c>
      <c r="O440" s="300"/>
    </row>
    <row r="441" spans="1:15" ht="27.75" customHeight="1">
      <c r="A441" s="212" t="s">
        <v>357</v>
      </c>
      <c r="B441" s="313" t="s">
        <v>532</v>
      </c>
      <c r="C441" s="313"/>
      <c r="D441" s="282">
        <v>29291245</v>
      </c>
      <c r="E441" s="282"/>
      <c r="F441" s="282">
        <v>30000000</v>
      </c>
      <c r="G441" s="282"/>
      <c r="H441" s="296">
        <v>29000000</v>
      </c>
      <c r="I441" s="296"/>
      <c r="J441" s="282">
        <v>31000000</v>
      </c>
      <c r="K441" s="282"/>
      <c r="L441" s="299">
        <v>31000000</v>
      </c>
      <c r="M441" s="299"/>
      <c r="N441" s="293">
        <f>SUM(H441,J441,L441)</f>
        <v>91000000</v>
      </c>
      <c r="O441" s="293"/>
    </row>
    <row r="442" spans="1:15" ht="27.75" customHeight="1">
      <c r="A442" s="213" t="s">
        <v>498</v>
      </c>
      <c r="B442" s="298" t="s">
        <v>505</v>
      </c>
      <c r="C442" s="298"/>
      <c r="D442" s="282">
        <v>1483070</v>
      </c>
      <c r="E442" s="282"/>
      <c r="F442" s="282">
        <v>9000000</v>
      </c>
      <c r="G442" s="282"/>
      <c r="H442" s="296">
        <v>10000000</v>
      </c>
      <c r="I442" s="296"/>
      <c r="J442" s="282">
        <v>9000000</v>
      </c>
      <c r="K442" s="282"/>
      <c r="L442" s="299">
        <v>9000000</v>
      </c>
      <c r="M442" s="299"/>
      <c r="N442" s="293">
        <f aca="true" t="shared" si="138" ref="N442:N458">SUM(H442,J442,L442)</f>
        <v>28000000</v>
      </c>
      <c r="O442" s="293"/>
    </row>
    <row r="443" spans="1:15" ht="27.75" customHeight="1">
      <c r="A443" s="213" t="s">
        <v>495</v>
      </c>
      <c r="B443" s="298" t="s">
        <v>506</v>
      </c>
      <c r="C443" s="298"/>
      <c r="D443" s="282"/>
      <c r="E443" s="282"/>
      <c r="F443" s="282">
        <v>3000000</v>
      </c>
      <c r="G443" s="282"/>
      <c r="H443" s="296">
        <v>3000000</v>
      </c>
      <c r="I443" s="296"/>
      <c r="J443" s="282">
        <v>3000000</v>
      </c>
      <c r="K443" s="282"/>
      <c r="L443" s="299">
        <v>3000000</v>
      </c>
      <c r="M443" s="299"/>
      <c r="N443" s="293">
        <f t="shared" si="138"/>
        <v>9000000</v>
      </c>
      <c r="O443" s="293"/>
    </row>
    <row r="444" spans="1:15" ht="27.75" customHeight="1">
      <c r="A444" s="213" t="s">
        <v>499</v>
      </c>
      <c r="B444" s="298" t="s">
        <v>507</v>
      </c>
      <c r="C444" s="298"/>
      <c r="D444" s="282">
        <v>450405</v>
      </c>
      <c r="E444" s="282"/>
      <c r="F444" s="282">
        <v>550000</v>
      </c>
      <c r="G444" s="282"/>
      <c r="H444" s="296">
        <v>550000</v>
      </c>
      <c r="I444" s="296"/>
      <c r="J444" s="282">
        <v>550000</v>
      </c>
      <c r="K444" s="282"/>
      <c r="L444" s="299">
        <v>550000</v>
      </c>
      <c r="M444" s="299"/>
      <c r="N444" s="293">
        <f t="shared" si="138"/>
        <v>1650000</v>
      </c>
      <c r="O444" s="293"/>
    </row>
    <row r="445" spans="1:15" ht="27.75" customHeight="1">
      <c r="A445" s="213" t="s">
        <v>496</v>
      </c>
      <c r="B445" s="298" t="s">
        <v>508</v>
      </c>
      <c r="C445" s="298"/>
      <c r="D445" s="282"/>
      <c r="E445" s="282"/>
      <c r="F445" s="282"/>
      <c r="G445" s="282"/>
      <c r="H445" s="296"/>
      <c r="I445" s="296"/>
      <c r="J445" s="282"/>
      <c r="K445" s="282"/>
      <c r="L445" s="299"/>
      <c r="M445" s="299"/>
      <c r="N445" s="293">
        <f t="shared" si="138"/>
        <v>0</v>
      </c>
      <c r="O445" s="293"/>
    </row>
    <row r="446" spans="1:15" ht="27.75" customHeight="1">
      <c r="A446" s="213" t="s">
        <v>500</v>
      </c>
      <c r="B446" s="298" t="s">
        <v>509</v>
      </c>
      <c r="C446" s="298"/>
      <c r="D446" s="282"/>
      <c r="E446" s="282"/>
      <c r="F446" s="282"/>
      <c r="G446" s="282"/>
      <c r="H446" s="296"/>
      <c r="I446" s="296"/>
      <c r="J446" s="282"/>
      <c r="K446" s="282"/>
      <c r="L446" s="299"/>
      <c r="M446" s="299"/>
      <c r="N446" s="293">
        <f t="shared" si="138"/>
        <v>0</v>
      </c>
      <c r="O446" s="293"/>
    </row>
    <row r="447" spans="1:15" ht="27.75" customHeight="1">
      <c r="A447" s="213" t="s">
        <v>497</v>
      </c>
      <c r="B447" s="298" t="s">
        <v>299</v>
      </c>
      <c r="C447" s="298"/>
      <c r="D447" s="282">
        <v>165010664.33</v>
      </c>
      <c r="E447" s="282"/>
      <c r="F447" s="282">
        <v>187475000</v>
      </c>
      <c r="G447" s="282"/>
      <c r="H447" s="296">
        <v>220149914</v>
      </c>
      <c r="I447" s="296"/>
      <c r="J447" s="282">
        <v>220149914</v>
      </c>
      <c r="K447" s="282"/>
      <c r="L447" s="299">
        <v>220149914</v>
      </c>
      <c r="M447" s="299"/>
      <c r="N447" s="293">
        <f t="shared" si="138"/>
        <v>660449742</v>
      </c>
      <c r="O447" s="293"/>
    </row>
    <row r="448" spans="1:15" ht="27.75" customHeight="1">
      <c r="A448" s="213" t="s">
        <v>501</v>
      </c>
      <c r="B448" s="298" t="s">
        <v>298</v>
      </c>
      <c r="C448" s="298"/>
      <c r="D448" s="282">
        <v>102232</v>
      </c>
      <c r="E448" s="282"/>
      <c r="F448" s="282">
        <v>300000</v>
      </c>
      <c r="G448" s="282"/>
      <c r="H448" s="296">
        <v>300000</v>
      </c>
      <c r="I448" s="296"/>
      <c r="J448" s="282">
        <v>300000</v>
      </c>
      <c r="K448" s="282"/>
      <c r="L448" s="299">
        <v>300000</v>
      </c>
      <c r="M448" s="299"/>
      <c r="N448" s="293">
        <f t="shared" si="138"/>
        <v>900000</v>
      </c>
      <c r="O448" s="293"/>
    </row>
    <row r="449" spans="1:15" ht="27.75" customHeight="1">
      <c r="A449" s="213" t="s">
        <v>502</v>
      </c>
      <c r="B449" s="298" t="s">
        <v>510</v>
      </c>
      <c r="C449" s="298"/>
      <c r="D449" s="282">
        <v>142300</v>
      </c>
      <c r="E449" s="282"/>
      <c r="F449" s="282">
        <v>150000</v>
      </c>
      <c r="G449" s="282"/>
      <c r="H449" s="296">
        <v>300000</v>
      </c>
      <c r="I449" s="296"/>
      <c r="J449" s="282">
        <v>300000</v>
      </c>
      <c r="K449" s="282"/>
      <c r="L449" s="299">
        <v>300000</v>
      </c>
      <c r="M449" s="299"/>
      <c r="N449" s="293">
        <f t="shared" si="138"/>
        <v>900000</v>
      </c>
      <c r="O449" s="293"/>
    </row>
    <row r="450" spans="1:15" ht="27.75" customHeight="1">
      <c r="A450" s="213" t="s">
        <v>436</v>
      </c>
      <c r="B450" s="298" t="s">
        <v>511</v>
      </c>
      <c r="C450" s="298"/>
      <c r="D450" s="282"/>
      <c r="E450" s="282"/>
      <c r="F450" s="282"/>
      <c r="G450" s="282"/>
      <c r="H450" s="296"/>
      <c r="I450" s="296"/>
      <c r="J450" s="282"/>
      <c r="K450" s="282"/>
      <c r="L450" s="299"/>
      <c r="M450" s="299"/>
      <c r="N450" s="293">
        <f t="shared" si="138"/>
        <v>0</v>
      </c>
      <c r="O450" s="293"/>
    </row>
    <row r="451" spans="1:15" ht="27.75" customHeight="1">
      <c r="A451" s="213" t="s">
        <v>398</v>
      </c>
      <c r="B451" s="298" t="s">
        <v>512</v>
      </c>
      <c r="C451" s="298"/>
      <c r="D451" s="282"/>
      <c r="E451" s="282"/>
      <c r="F451" s="282"/>
      <c r="G451" s="282"/>
      <c r="H451" s="296"/>
      <c r="I451" s="296"/>
      <c r="J451" s="282"/>
      <c r="K451" s="282"/>
      <c r="L451" s="299"/>
      <c r="M451" s="299"/>
      <c r="N451" s="345">
        <f t="shared" si="138"/>
        <v>0</v>
      </c>
      <c r="O451" s="345"/>
    </row>
    <row r="452" spans="1:15" ht="27.75" customHeight="1">
      <c r="A452" s="213" t="s">
        <v>399</v>
      </c>
      <c r="B452" s="298" t="s">
        <v>513</v>
      </c>
      <c r="C452" s="298"/>
      <c r="D452" s="282"/>
      <c r="E452" s="282"/>
      <c r="F452" s="282"/>
      <c r="G452" s="282"/>
      <c r="H452" s="296"/>
      <c r="I452" s="296"/>
      <c r="J452" s="282"/>
      <c r="K452" s="282"/>
      <c r="L452" s="299"/>
      <c r="M452" s="299"/>
      <c r="N452" s="345">
        <f t="shared" si="138"/>
        <v>0</v>
      </c>
      <c r="O452" s="345"/>
    </row>
    <row r="453" spans="1:15" ht="27.75" customHeight="1">
      <c r="A453" s="213" t="s">
        <v>400</v>
      </c>
      <c r="B453" s="298" t="s">
        <v>528</v>
      </c>
      <c r="C453" s="298"/>
      <c r="D453" s="282">
        <v>2248633</v>
      </c>
      <c r="E453" s="282"/>
      <c r="F453" s="282">
        <v>2628071</v>
      </c>
      <c r="G453" s="282"/>
      <c r="H453" s="296"/>
      <c r="I453" s="296"/>
      <c r="J453" s="282"/>
      <c r="K453" s="282"/>
      <c r="L453" s="299"/>
      <c r="M453" s="299"/>
      <c r="N453" s="345">
        <f t="shared" si="138"/>
        <v>0</v>
      </c>
      <c r="O453" s="345"/>
    </row>
    <row r="454" spans="1:15" ht="27.75" customHeight="1">
      <c r="A454" s="213" t="s">
        <v>401</v>
      </c>
      <c r="B454" s="298" t="s">
        <v>300</v>
      </c>
      <c r="C454" s="298"/>
      <c r="D454" s="282"/>
      <c r="E454" s="282"/>
      <c r="F454" s="282"/>
      <c r="G454" s="282"/>
      <c r="H454" s="296"/>
      <c r="I454" s="296"/>
      <c r="J454" s="282"/>
      <c r="K454" s="282"/>
      <c r="L454" s="299"/>
      <c r="M454" s="299"/>
      <c r="N454" s="345">
        <f t="shared" si="138"/>
        <v>0</v>
      </c>
      <c r="O454" s="345"/>
    </row>
    <row r="455" spans="1:15" ht="27.75" customHeight="1">
      <c r="A455" s="213" t="s">
        <v>402</v>
      </c>
      <c r="B455" s="298" t="s">
        <v>529</v>
      </c>
      <c r="C455" s="298"/>
      <c r="D455" s="282"/>
      <c r="E455" s="282"/>
      <c r="F455" s="282"/>
      <c r="G455" s="282"/>
      <c r="H455" s="296"/>
      <c r="I455" s="296"/>
      <c r="J455" s="282"/>
      <c r="K455" s="282"/>
      <c r="L455" s="299"/>
      <c r="M455" s="299"/>
      <c r="N455" s="345">
        <f t="shared" si="138"/>
        <v>0</v>
      </c>
      <c r="O455" s="345"/>
    </row>
    <row r="456" spans="1:15" ht="27.75" customHeight="1">
      <c r="A456" s="213" t="s">
        <v>403</v>
      </c>
      <c r="B456" s="298" t="s">
        <v>503</v>
      </c>
      <c r="C456" s="298"/>
      <c r="D456" s="282">
        <v>15914415</v>
      </c>
      <c r="E456" s="282"/>
      <c r="F456" s="282">
        <v>23800000</v>
      </c>
      <c r="G456" s="282"/>
      <c r="H456" s="296">
        <v>23800000</v>
      </c>
      <c r="I456" s="296"/>
      <c r="J456" s="282">
        <v>23800000</v>
      </c>
      <c r="K456" s="282"/>
      <c r="L456" s="299">
        <v>23800000</v>
      </c>
      <c r="M456" s="299"/>
      <c r="N456" s="345">
        <f t="shared" si="138"/>
        <v>71400000</v>
      </c>
      <c r="O456" s="345"/>
    </row>
    <row r="457" spans="1:15" ht="27.75" customHeight="1">
      <c r="A457" s="214" t="s">
        <v>531</v>
      </c>
      <c r="B457" s="298" t="s">
        <v>530</v>
      </c>
      <c r="C457" s="298"/>
      <c r="D457" s="282"/>
      <c r="E457" s="282"/>
      <c r="F457" s="282"/>
      <c r="G457" s="282"/>
      <c r="H457" s="296"/>
      <c r="I457" s="296"/>
      <c r="J457" s="282"/>
      <c r="K457" s="282"/>
      <c r="L457" s="299"/>
      <c r="M457" s="299"/>
      <c r="N457" s="345">
        <f>SUM(H457,J457,L457)</f>
        <v>0</v>
      </c>
      <c r="O457" s="345"/>
    </row>
    <row r="458" spans="1:15" ht="27.75" customHeight="1" thickBot="1">
      <c r="A458" s="215" t="s">
        <v>382</v>
      </c>
      <c r="B458" s="347" t="s">
        <v>301</v>
      </c>
      <c r="C458" s="347"/>
      <c r="D458" s="294"/>
      <c r="E458" s="294"/>
      <c r="F458" s="294"/>
      <c r="G458" s="294"/>
      <c r="H458" s="295"/>
      <c r="I458" s="295"/>
      <c r="J458" s="294"/>
      <c r="K458" s="294"/>
      <c r="L458" s="307"/>
      <c r="M458" s="307"/>
      <c r="N458" s="346">
        <f t="shared" si="138"/>
        <v>0</v>
      </c>
      <c r="O458" s="346"/>
    </row>
    <row r="459" spans="1:15" ht="32.25" customHeight="1" thickBot="1" thickTop="1">
      <c r="A459" s="348" t="s">
        <v>414</v>
      </c>
      <c r="B459" s="306"/>
      <c r="C459" s="151" t="str">
        <f>$D$5</f>
        <v>2003-0001  Реализација делатности основног образовања </v>
      </c>
      <c r="D459" s="349">
        <f>SUM(D441:E458)</f>
        <v>214642964.33</v>
      </c>
      <c r="E459" s="350"/>
      <c r="F459" s="349">
        <f>SUM(F441:G458)</f>
        <v>256903071</v>
      </c>
      <c r="G459" s="350"/>
      <c r="H459" s="349">
        <f>SUM(H441:I458)</f>
        <v>287099914</v>
      </c>
      <c r="I459" s="350"/>
      <c r="J459" s="349">
        <f>SUM(J441:K458)</f>
        <v>288099914</v>
      </c>
      <c r="K459" s="350"/>
      <c r="L459" s="349">
        <f>SUM(L441:M458)</f>
        <v>288099914</v>
      </c>
      <c r="M459" s="350"/>
      <c r="N459" s="349">
        <f>SUM(H459:M459)</f>
        <v>863299742</v>
      </c>
      <c r="O459" s="352"/>
    </row>
    <row r="460" spans="1:15" ht="26.25" thickTop="1">
      <c r="A460" s="69"/>
      <c r="B460" s="69"/>
      <c r="C460" s="152" t="s">
        <v>79</v>
      </c>
      <c r="D460" s="301">
        <f>D436+E436-D459</f>
        <v>-2628070.830000013</v>
      </c>
      <c r="E460" s="301"/>
      <c r="F460" s="301">
        <f>F436+G436-F459</f>
        <v>0</v>
      </c>
      <c r="G460" s="301"/>
      <c r="H460" s="301">
        <f>H436+I436-H459</f>
        <v>0</v>
      </c>
      <c r="I460" s="301"/>
      <c r="J460" s="301">
        <f>J436+K436-J459</f>
        <v>0</v>
      </c>
      <c r="K460" s="301"/>
      <c r="L460" s="301">
        <f>L436+M436-L459</f>
        <v>0</v>
      </c>
      <c r="M460" s="301"/>
      <c r="N460" s="301">
        <f>N436+O436-N459</f>
        <v>0</v>
      </c>
      <c r="O460" s="301"/>
    </row>
    <row r="461" spans="3:15" ht="15">
      <c r="C461" s="20"/>
      <c r="D461" s="69"/>
      <c r="E461" s="69"/>
      <c r="F461" s="69"/>
      <c r="G461" s="69"/>
      <c r="H461" s="69"/>
      <c r="I461" s="69"/>
      <c r="J461" s="69"/>
      <c r="K461" s="69"/>
      <c r="L461" s="69"/>
      <c r="O461" s="23"/>
    </row>
    <row r="462" spans="1:15" ht="15">
      <c r="A462" s="19" t="s">
        <v>415</v>
      </c>
      <c r="B462" s="20" t="s">
        <v>417</v>
      </c>
      <c r="C462" s="20"/>
      <c r="D462" s="69"/>
      <c r="E462" s="69"/>
      <c r="F462" s="69"/>
      <c r="G462" s="69"/>
      <c r="H462" s="69"/>
      <c r="I462" s="69"/>
      <c r="J462" s="69"/>
      <c r="K462" s="3"/>
      <c r="L462" s="3"/>
      <c r="O462" s="23"/>
    </row>
    <row r="463" spans="1:15" ht="15">
      <c r="A463" s="19" t="s">
        <v>416</v>
      </c>
      <c r="B463" s="20" t="s">
        <v>418</v>
      </c>
      <c r="C463" s="69"/>
      <c r="D463" s="69"/>
      <c r="E463" s="69"/>
      <c r="F463" s="69"/>
      <c r="G463" s="69"/>
      <c r="H463" s="69"/>
      <c r="I463" s="69"/>
      <c r="J463" s="69"/>
      <c r="K463" s="69"/>
      <c r="L463" s="69"/>
      <c r="O463" s="23"/>
    </row>
    <row r="464" spans="1:15" ht="15">
      <c r="A464" s="1"/>
      <c r="B464" s="1"/>
      <c r="C464" s="1"/>
      <c r="D464" s="1"/>
      <c r="E464" s="1"/>
      <c r="F464" s="1"/>
      <c r="G464" s="1"/>
      <c r="H464" s="1"/>
      <c r="I464" s="1"/>
      <c r="J464" s="1"/>
      <c r="K464" s="27"/>
      <c r="L464" s="27"/>
      <c r="O464" s="23"/>
    </row>
    <row r="465" spans="1:15" ht="15.75">
      <c r="A465" s="1"/>
      <c r="B465" s="1"/>
      <c r="C465" s="1"/>
      <c r="D465" s="1"/>
      <c r="E465" s="1"/>
      <c r="F465" s="1"/>
      <c r="G465" s="1"/>
      <c r="H465" s="1"/>
      <c r="I465" s="1"/>
      <c r="J465" s="1"/>
      <c r="M465" s="351" t="s">
        <v>383</v>
      </c>
      <c r="N465" s="351"/>
      <c r="O465" s="23"/>
    </row>
    <row r="466" spans="1:15" ht="31.5">
      <c r="A466" s="1"/>
      <c r="B466" s="1"/>
      <c r="C466" s="1"/>
      <c r="D466" s="1"/>
      <c r="E466" s="1"/>
      <c r="F466" s="1"/>
      <c r="G466" s="1"/>
      <c r="H466" s="1"/>
      <c r="I466" s="1"/>
      <c r="J466" s="1"/>
      <c r="M466" s="58" t="s">
        <v>601</v>
      </c>
      <c r="N466" s="58" t="s">
        <v>603</v>
      </c>
      <c r="O466" s="23"/>
    </row>
    <row r="467" spans="1:15" ht="16.5" thickBot="1">
      <c r="A467" s="1"/>
      <c r="B467" s="189" t="s">
        <v>384</v>
      </c>
      <c r="C467" s="190" t="s">
        <v>602</v>
      </c>
      <c r="D467" s="1"/>
      <c r="E467" s="1"/>
      <c r="F467" s="1"/>
      <c r="G467" s="1"/>
      <c r="H467" s="1"/>
      <c r="I467" s="1"/>
      <c r="J467" s="1"/>
      <c r="M467" s="190"/>
      <c r="N467" s="190"/>
      <c r="O467" s="23"/>
    </row>
  </sheetData>
  <sheetProtection sheet="1" formatCells="0" formatColumns="0" formatRows="0" insertColumns="0" insertRows="0" insertHyperlinks="0" deleteColumns="0" deleteRows="0" sort="0"/>
  <mergeCells count="211">
    <mergeCell ref="J457:K457"/>
    <mergeCell ref="L457:M457"/>
    <mergeCell ref="N457:O457"/>
    <mergeCell ref="B457:C457"/>
    <mergeCell ref="D457:E457"/>
    <mergeCell ref="F457:G457"/>
    <mergeCell ref="H457:I457"/>
    <mergeCell ref="J458:K458"/>
    <mergeCell ref="F459:G459"/>
    <mergeCell ref="M465:N465"/>
    <mergeCell ref="J459:K459"/>
    <mergeCell ref="L459:M459"/>
    <mergeCell ref="N459:O459"/>
    <mergeCell ref="L460:M460"/>
    <mergeCell ref="N460:O460"/>
    <mergeCell ref="H459:I459"/>
    <mergeCell ref="L458:M458"/>
    <mergeCell ref="D455:E455"/>
    <mergeCell ref="B458:C458"/>
    <mergeCell ref="D458:E458"/>
    <mergeCell ref="F458:G458"/>
    <mergeCell ref="H458:I458"/>
    <mergeCell ref="A459:B459"/>
    <mergeCell ref="D459:E459"/>
    <mergeCell ref="J460:K460"/>
    <mergeCell ref="F456:G456"/>
    <mergeCell ref="H456:I456"/>
    <mergeCell ref="J456:K456"/>
    <mergeCell ref="N455:O455"/>
    <mergeCell ref="N456:O456"/>
    <mergeCell ref="N458:O458"/>
    <mergeCell ref="J455:K455"/>
    <mergeCell ref="L455:M455"/>
    <mergeCell ref="L456:M456"/>
    <mergeCell ref="B454:C454"/>
    <mergeCell ref="D454:E454"/>
    <mergeCell ref="F454:G454"/>
    <mergeCell ref="H454:I454"/>
    <mergeCell ref="D460:E460"/>
    <mergeCell ref="F460:G460"/>
    <mergeCell ref="H460:I460"/>
    <mergeCell ref="B456:C456"/>
    <mergeCell ref="D456:E456"/>
    <mergeCell ref="B455:C455"/>
    <mergeCell ref="H452:I452"/>
    <mergeCell ref="F455:G455"/>
    <mergeCell ref="H455:I455"/>
    <mergeCell ref="N453:O453"/>
    <mergeCell ref="J454:K454"/>
    <mergeCell ref="L454:M454"/>
    <mergeCell ref="N454:O454"/>
    <mergeCell ref="H453:I453"/>
    <mergeCell ref="J453:K453"/>
    <mergeCell ref="L453:M453"/>
    <mergeCell ref="B453:C453"/>
    <mergeCell ref="D453:E453"/>
    <mergeCell ref="D452:E452"/>
    <mergeCell ref="F452:G452"/>
    <mergeCell ref="B452:C452"/>
    <mergeCell ref="F453:G453"/>
    <mergeCell ref="N452:O452"/>
    <mergeCell ref="B451:C451"/>
    <mergeCell ref="D451:E451"/>
    <mergeCell ref="F451:G451"/>
    <mergeCell ref="H451:I451"/>
    <mergeCell ref="J451:K451"/>
    <mergeCell ref="L451:M451"/>
    <mergeCell ref="N451:O451"/>
    <mergeCell ref="J452:K452"/>
    <mergeCell ref="L452:M452"/>
    <mergeCell ref="J450:K450"/>
    <mergeCell ref="L450:M450"/>
    <mergeCell ref="N450:O450"/>
    <mergeCell ref="B449:C449"/>
    <mergeCell ref="D449:E449"/>
    <mergeCell ref="B450:C450"/>
    <mergeCell ref="D450:E450"/>
    <mergeCell ref="F450:G450"/>
    <mergeCell ref="H450:I450"/>
    <mergeCell ref="F449:G449"/>
    <mergeCell ref="H449:I449"/>
    <mergeCell ref="J449:K449"/>
    <mergeCell ref="N449:O449"/>
    <mergeCell ref="D448:E448"/>
    <mergeCell ref="F448:G448"/>
    <mergeCell ref="H448:I448"/>
    <mergeCell ref="J448:K448"/>
    <mergeCell ref="L449:M449"/>
    <mergeCell ref="L448:M448"/>
    <mergeCell ref="N448:O448"/>
    <mergeCell ref="J447:K447"/>
    <mergeCell ref="L447:M447"/>
    <mergeCell ref="N447:O447"/>
    <mergeCell ref="B448:C448"/>
    <mergeCell ref="B447:C447"/>
    <mergeCell ref="D447:E447"/>
    <mergeCell ref="F447:G447"/>
    <mergeCell ref="H447:I447"/>
    <mergeCell ref="N445:O445"/>
    <mergeCell ref="B446:C446"/>
    <mergeCell ref="D446:E446"/>
    <mergeCell ref="F446:G446"/>
    <mergeCell ref="H446:I446"/>
    <mergeCell ref="J446:K446"/>
    <mergeCell ref="L446:M446"/>
    <mergeCell ref="N446:O446"/>
    <mergeCell ref="B445:C445"/>
    <mergeCell ref="D445:E445"/>
    <mergeCell ref="L445:M445"/>
    <mergeCell ref="L444:M444"/>
    <mergeCell ref="J444:K444"/>
    <mergeCell ref="F445:G445"/>
    <mergeCell ref="H445:I445"/>
    <mergeCell ref="J445:K445"/>
    <mergeCell ref="L443:M443"/>
    <mergeCell ref="N443:O443"/>
    <mergeCell ref="B444:C444"/>
    <mergeCell ref="D444:E444"/>
    <mergeCell ref="F444:G444"/>
    <mergeCell ref="H444:I444"/>
    <mergeCell ref="L442:M442"/>
    <mergeCell ref="N442:O442"/>
    <mergeCell ref="B441:C441"/>
    <mergeCell ref="L441:M441"/>
    <mergeCell ref="N444:O444"/>
    <mergeCell ref="B443:C443"/>
    <mergeCell ref="D443:E443"/>
    <mergeCell ref="F443:G443"/>
    <mergeCell ref="H443:I443"/>
    <mergeCell ref="J443:K443"/>
    <mergeCell ref="D440:E440"/>
    <mergeCell ref="F440:G440"/>
    <mergeCell ref="H440:I440"/>
    <mergeCell ref="J440:K440"/>
    <mergeCell ref="N441:O441"/>
    <mergeCell ref="B442:C442"/>
    <mergeCell ref="D442:E442"/>
    <mergeCell ref="F442:G442"/>
    <mergeCell ref="H442:I442"/>
    <mergeCell ref="J442:K442"/>
    <mergeCell ref="D441:E441"/>
    <mergeCell ref="N29:O29"/>
    <mergeCell ref="L440:M440"/>
    <mergeCell ref="N440:O440"/>
    <mergeCell ref="B439:C439"/>
    <mergeCell ref="D439:E439"/>
    <mergeCell ref="F439:G439"/>
    <mergeCell ref="B440:C440"/>
    <mergeCell ref="F29:G29"/>
    <mergeCell ref="H29:I29"/>
    <mergeCell ref="H439:I439"/>
    <mergeCell ref="J439:K439"/>
    <mergeCell ref="L439:M439"/>
    <mergeCell ref="F441:G441"/>
    <mergeCell ref="H441:I441"/>
    <mergeCell ref="J441:K441"/>
    <mergeCell ref="N439:O439"/>
    <mergeCell ref="A10:C10"/>
    <mergeCell ref="D22:F22"/>
    <mergeCell ref="B23:C25"/>
    <mergeCell ref="A12:C12"/>
    <mergeCell ref="D15:O15"/>
    <mergeCell ref="A29:A30"/>
    <mergeCell ref="B29:B30"/>
    <mergeCell ref="C29:C30"/>
    <mergeCell ref="L29:M29"/>
    <mergeCell ref="D29:E29"/>
    <mergeCell ref="A6:C6"/>
    <mergeCell ref="A28:O28"/>
    <mergeCell ref="D9:O9"/>
    <mergeCell ref="A23:A25"/>
    <mergeCell ref="A9:C9"/>
    <mergeCell ref="A13:C13"/>
    <mergeCell ref="D8:O8"/>
    <mergeCell ref="J29:K29"/>
    <mergeCell ref="A17:A19"/>
    <mergeCell ref="B15:C16"/>
    <mergeCell ref="A15:A16"/>
    <mergeCell ref="D10:O10"/>
    <mergeCell ref="D11:O11"/>
    <mergeCell ref="A11:C11"/>
    <mergeCell ref="D6:K6"/>
    <mergeCell ref="D7:M7"/>
    <mergeCell ref="A1:O1"/>
    <mergeCell ref="A2:O2"/>
    <mergeCell ref="D4:O4"/>
    <mergeCell ref="A4:C4"/>
    <mergeCell ref="A8:C8"/>
    <mergeCell ref="A5:C5"/>
    <mergeCell ref="A7:C7"/>
    <mergeCell ref="D5:K5"/>
    <mergeCell ref="D18:F18"/>
    <mergeCell ref="D25:F25"/>
    <mergeCell ref="D23:F23"/>
    <mergeCell ref="D12:O12"/>
    <mergeCell ref="D13:O13"/>
    <mergeCell ref="D24:F24"/>
    <mergeCell ref="D17:F17"/>
    <mergeCell ref="L22:O22"/>
    <mergeCell ref="D19:F19"/>
    <mergeCell ref="D21:O21"/>
    <mergeCell ref="A21:A22"/>
    <mergeCell ref="L16:O16"/>
    <mergeCell ref="L24:O24"/>
    <mergeCell ref="D16:F16"/>
    <mergeCell ref="L25:O25"/>
    <mergeCell ref="L18:O18"/>
    <mergeCell ref="L19:O19"/>
    <mergeCell ref="L23:O23"/>
    <mergeCell ref="B17:C19"/>
    <mergeCell ref="B21:C22"/>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28" operator="equal" stopIfTrue="1">
      <formula>0</formula>
    </cfRule>
  </conditionalFormatting>
  <conditionalFormatting sqref="N435:O435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41:O458">
    <cfRule type="cellIs" priority="3" dxfId="29" operator="equal" stopIfTrue="1">
      <formula>0</formula>
    </cfRule>
  </conditionalFormatting>
  <conditionalFormatting sqref="D342:O342 D39:O39 D388:O388 D178:O178 D112:O112 D137:O137 D32:O32">
    <cfRule type="cellIs" priority="4" dxfId="30" operator="equal" stopIfTrue="1">
      <formula>0</formula>
    </cfRule>
  </conditionalFormatting>
  <conditionalFormatting sqref="D460:O460">
    <cfRule type="cellIs" priority="5" dxfId="29" operator="equal" stopIfTrue="1">
      <formula>0</formula>
    </cfRule>
    <cfRule type="cellIs" priority="6" dxfId="2" operator="notEqual" stopIfTrue="1">
      <formula>0</formula>
    </cfRule>
  </conditionalFormatting>
  <conditionalFormatting sqref="D437:O437">
    <cfRule type="cellIs" priority="7" dxfId="31" operator="notEqual" stopIfTrue="1">
      <formula>0</formula>
    </cfRule>
    <cfRule type="cellIs" priority="8" dxfId="29" operator="equal" stopIfTrue="1">
      <formula>0</formula>
    </cfRule>
  </conditionalFormatting>
  <conditionalFormatting sqref="D459:O459 D436:O436 D177:O177">
    <cfRule type="cellIs" priority="9" dxfId="32"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B442:B458"/>
  </dataValidations>
  <printOptions/>
  <pageMargins left="0" right="0.2362204724409449" top="0.4724409448818898" bottom="0.3937007874015748" header="0" footer="0.15748031496062992"/>
  <pageSetup fitToHeight="0" fitToWidth="1" horizontalDpi="600" verticalDpi="600" orientation="landscape" paperSize="9" scale="70" r:id="rId3"/>
  <headerFooter>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4"/>
  <sheetViews>
    <sheetView zoomScale="90" zoomScaleNormal="90" zoomScaleSheetLayoutView="90" zoomScalePageLayoutView="0" workbookViewId="0" topLeftCell="A34">
      <selection activeCell="G22" sqref="G22"/>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3" t="s">
        <v>433</v>
      </c>
      <c r="B1" s="383"/>
      <c r="C1" s="383"/>
      <c r="D1" s="383"/>
      <c r="E1" s="383"/>
      <c r="F1" s="383"/>
      <c r="G1" s="383"/>
      <c r="H1" s="383"/>
      <c r="I1" s="383"/>
      <c r="J1" s="383"/>
      <c r="K1" s="383"/>
      <c r="L1" s="383"/>
      <c r="M1" s="383"/>
      <c r="N1" s="383"/>
      <c r="O1" s="383"/>
    </row>
    <row r="2" spans="1:15" ht="21" customHeight="1">
      <c r="A2" s="277" t="s">
        <v>404</v>
      </c>
      <c r="B2" s="277"/>
      <c r="C2" s="277"/>
      <c r="D2" s="277"/>
      <c r="E2" s="277"/>
      <c r="F2" s="277"/>
      <c r="G2" s="277"/>
      <c r="H2" s="277"/>
      <c r="I2" s="277"/>
      <c r="J2" s="277"/>
      <c r="K2" s="277"/>
      <c r="L2" s="277"/>
      <c r="M2" s="277"/>
      <c r="N2" s="277"/>
      <c r="O2" s="277"/>
    </row>
    <row r="3" spans="1:13" ht="15.75" customHeight="1">
      <c r="A3" s="44"/>
      <c r="B3" s="44"/>
      <c r="C3" s="45"/>
      <c r="D3" s="54"/>
      <c r="E3" s="54"/>
      <c r="F3" s="54"/>
      <c r="G3" s="54"/>
      <c r="H3" s="54"/>
      <c r="I3" s="54"/>
      <c r="J3" s="54"/>
      <c r="K3" s="54"/>
      <c r="L3" s="54"/>
      <c r="M3" s="23"/>
    </row>
    <row r="4" spans="1:15" ht="21.75" customHeight="1">
      <c r="A4" s="335" t="s">
        <v>439</v>
      </c>
      <c r="B4" s="335"/>
      <c r="C4" s="335"/>
      <c r="D4" s="353"/>
      <c r="E4" s="354"/>
      <c r="F4" s="354"/>
      <c r="G4" s="354"/>
      <c r="H4" s="354"/>
      <c r="I4" s="354"/>
      <c r="J4" s="354"/>
      <c r="K4" s="354"/>
      <c r="L4" s="354"/>
      <c r="M4" s="354"/>
      <c r="N4" s="354"/>
      <c r="O4" s="355"/>
    </row>
    <row r="5" spans="1:15" ht="21.75" customHeight="1">
      <c r="A5" s="335" t="s">
        <v>405</v>
      </c>
      <c r="B5" s="335"/>
      <c r="C5" s="335"/>
      <c r="D5" s="48"/>
      <c r="E5" s="49"/>
      <c r="F5" s="50"/>
      <c r="G5" s="50"/>
      <c r="H5" s="51"/>
      <c r="I5" s="51"/>
      <c r="J5" s="51"/>
      <c r="K5" s="51"/>
      <c r="L5" s="46"/>
      <c r="M5" s="47"/>
      <c r="N5" s="52"/>
      <c r="O5" s="53"/>
    </row>
    <row r="6" spans="1:15" ht="21.75" customHeight="1">
      <c r="A6" s="335" t="s">
        <v>406</v>
      </c>
      <c r="B6" s="335"/>
      <c r="C6" s="335"/>
      <c r="D6" s="364"/>
      <c r="E6" s="365"/>
      <c r="F6" s="365"/>
      <c r="G6" s="365"/>
      <c r="H6" s="365"/>
      <c r="I6" s="365"/>
      <c r="J6" s="365"/>
      <c r="K6" s="365"/>
      <c r="L6" s="365"/>
      <c r="M6" s="365"/>
      <c r="N6" s="365"/>
      <c r="O6" s="366"/>
    </row>
    <row r="7" spans="1:15" ht="21.75" customHeight="1">
      <c r="A7" s="335" t="s">
        <v>437</v>
      </c>
      <c r="B7" s="335"/>
      <c r="C7" s="335"/>
      <c r="D7" s="362"/>
      <c r="E7" s="363"/>
      <c r="F7" s="363"/>
      <c r="G7" s="363"/>
      <c r="H7" s="363"/>
      <c r="I7" s="363"/>
      <c r="J7" s="363"/>
      <c r="K7" s="363"/>
      <c r="L7" s="41"/>
      <c r="M7" s="65"/>
      <c r="N7" s="52"/>
      <c r="O7" s="53"/>
    </row>
    <row r="8" spans="1:15" ht="29.25" customHeight="1">
      <c r="A8" s="270" t="s">
        <v>385</v>
      </c>
      <c r="B8" s="270"/>
      <c r="C8" s="270"/>
      <c r="D8" s="356"/>
      <c r="E8" s="357"/>
      <c r="F8" s="357"/>
      <c r="G8" s="357"/>
      <c r="H8" s="357"/>
      <c r="I8" s="357"/>
      <c r="J8" s="357"/>
      <c r="K8" s="357"/>
      <c r="L8" s="357"/>
      <c r="M8" s="357"/>
      <c r="N8" s="357"/>
      <c r="O8" s="358"/>
    </row>
    <row r="9" spans="1:15" ht="21.75" customHeight="1">
      <c r="A9" s="384" t="s">
        <v>429</v>
      </c>
      <c r="B9" s="385"/>
      <c r="C9" s="386"/>
      <c r="D9" s="356"/>
      <c r="E9" s="357"/>
      <c r="F9" s="357"/>
      <c r="G9" s="357"/>
      <c r="H9" s="357"/>
      <c r="I9" s="357"/>
      <c r="J9" s="357"/>
      <c r="K9" s="357"/>
      <c r="L9" s="357"/>
      <c r="M9" s="357"/>
      <c r="N9" s="357"/>
      <c r="O9" s="358"/>
    </row>
    <row r="10" spans="1:15" ht="21.75" customHeight="1">
      <c r="A10" s="380" t="s">
        <v>431</v>
      </c>
      <c r="B10" s="380"/>
      <c r="C10" s="380"/>
      <c r="D10" s="359"/>
      <c r="E10" s="360"/>
      <c r="F10" s="360"/>
      <c r="G10" s="360"/>
      <c r="H10" s="360"/>
      <c r="I10" s="360"/>
      <c r="J10" s="360"/>
      <c r="K10" s="360"/>
      <c r="L10" s="360"/>
      <c r="M10" s="360"/>
      <c r="N10" s="360"/>
      <c r="O10" s="361"/>
    </row>
    <row r="11" spans="1:15" ht="21.75" customHeight="1">
      <c r="A11" s="380" t="s">
        <v>438</v>
      </c>
      <c r="B11" s="380"/>
      <c r="C11" s="380"/>
      <c r="D11" s="359"/>
      <c r="E11" s="360"/>
      <c r="F11" s="360"/>
      <c r="G11" s="360"/>
      <c r="H11" s="360"/>
      <c r="I11" s="360"/>
      <c r="J11" s="360"/>
      <c r="K11" s="360"/>
      <c r="L11" s="360"/>
      <c r="M11" s="360"/>
      <c r="N11" s="360"/>
      <c r="O11" s="361"/>
    </row>
    <row r="12" spans="1:15" ht="21.75" customHeight="1">
      <c r="A12" s="384" t="s">
        <v>392</v>
      </c>
      <c r="B12" s="385"/>
      <c r="C12" s="386"/>
      <c r="D12" s="359"/>
      <c r="E12" s="360"/>
      <c r="F12" s="360"/>
      <c r="G12" s="360"/>
      <c r="H12" s="360"/>
      <c r="I12" s="360"/>
      <c r="J12" s="360"/>
      <c r="K12" s="360"/>
      <c r="L12" s="360"/>
      <c r="M12" s="360"/>
      <c r="N12" s="360"/>
      <c r="O12" s="361"/>
    </row>
    <row r="13" spans="1:15" ht="21.75" customHeight="1">
      <c r="A13" s="384" t="s">
        <v>391</v>
      </c>
      <c r="B13" s="385"/>
      <c r="C13" s="386"/>
      <c r="D13" s="356" t="s">
        <v>410</v>
      </c>
      <c r="E13" s="357"/>
      <c r="F13" s="357"/>
      <c r="G13" s="357"/>
      <c r="H13" s="357"/>
      <c r="I13" s="357"/>
      <c r="J13" s="357"/>
      <c r="K13" s="357"/>
      <c r="L13" s="357"/>
      <c r="M13" s="357"/>
      <c r="N13" s="357"/>
      <c r="O13" s="358"/>
    </row>
    <row r="14" spans="1:15" ht="21.75" customHeight="1">
      <c r="A14" s="384" t="s">
        <v>396</v>
      </c>
      <c r="B14" s="385"/>
      <c r="C14" s="386"/>
      <c r="D14" s="356" t="s">
        <v>411</v>
      </c>
      <c r="E14" s="357"/>
      <c r="F14" s="357"/>
      <c r="G14" s="357"/>
      <c r="H14" s="357"/>
      <c r="I14" s="357"/>
      <c r="J14" s="357"/>
      <c r="K14" s="357"/>
      <c r="L14" s="357"/>
      <c r="M14" s="357"/>
      <c r="N14" s="357"/>
      <c r="O14" s="358"/>
    </row>
    <row r="15" spans="1:15" ht="21.75" customHeight="1">
      <c r="A15" s="371" t="s">
        <v>395</v>
      </c>
      <c r="B15" s="372"/>
      <c r="C15" s="373"/>
      <c r="D15" s="367" t="s">
        <v>453</v>
      </c>
      <c r="E15" s="368"/>
      <c r="F15" s="368"/>
      <c r="G15" s="368"/>
      <c r="H15" s="368"/>
      <c r="I15" s="368"/>
      <c r="J15" s="368"/>
      <c r="K15" s="368"/>
      <c r="L15" s="368"/>
      <c r="M15" s="368"/>
      <c r="N15" s="368"/>
      <c r="O15" s="369"/>
    </row>
    <row r="16" spans="1:15" ht="21.75" customHeight="1">
      <c r="A16" s="380" t="s">
        <v>393</v>
      </c>
      <c r="B16" s="380"/>
      <c r="C16" s="380"/>
      <c r="D16" s="356"/>
      <c r="E16" s="357"/>
      <c r="F16" s="357"/>
      <c r="G16" s="357"/>
      <c r="H16" s="357"/>
      <c r="I16" s="357"/>
      <c r="J16" s="357"/>
      <c r="K16" s="357"/>
      <c r="L16" s="357"/>
      <c r="M16" s="357"/>
      <c r="N16" s="357"/>
      <c r="O16" s="358"/>
    </row>
    <row r="17" spans="1:12" ht="21" customHeight="1">
      <c r="A17" s="1"/>
      <c r="B17" s="1"/>
      <c r="C17" s="1"/>
      <c r="D17" s="1"/>
      <c r="E17" s="1"/>
      <c r="F17" s="1"/>
      <c r="G17" s="1"/>
      <c r="H17" s="1"/>
      <c r="I17" s="1"/>
      <c r="J17" s="1"/>
      <c r="K17" s="1"/>
      <c r="L17" s="1"/>
    </row>
    <row r="18" spans="1:15" ht="15" customHeight="1">
      <c r="A18" s="381"/>
      <c r="B18" s="249" t="s">
        <v>408</v>
      </c>
      <c r="C18" s="250"/>
      <c r="D18" s="238" t="s">
        <v>443</v>
      </c>
      <c r="E18" s="238"/>
      <c r="F18" s="238"/>
      <c r="G18" s="238"/>
      <c r="H18" s="238"/>
      <c r="I18" s="238"/>
      <c r="J18" s="238"/>
      <c r="K18" s="238"/>
      <c r="L18" s="238"/>
      <c r="M18" s="238"/>
      <c r="N18" s="238"/>
      <c r="O18" s="238"/>
    </row>
    <row r="19" spans="1:15" ht="39" customHeight="1">
      <c r="A19" s="381"/>
      <c r="B19" s="251"/>
      <c r="C19" s="252"/>
      <c r="D19" s="242" t="s">
        <v>409</v>
      </c>
      <c r="E19" s="242"/>
      <c r="F19" s="242"/>
      <c r="G19" s="21" t="s">
        <v>533</v>
      </c>
      <c r="H19" s="21" t="s">
        <v>534</v>
      </c>
      <c r="I19" s="21" t="s">
        <v>524</v>
      </c>
      <c r="J19" s="21" t="s">
        <v>526</v>
      </c>
      <c r="K19" s="21" t="s">
        <v>535</v>
      </c>
      <c r="L19" s="238" t="s">
        <v>445</v>
      </c>
      <c r="M19" s="238"/>
      <c r="N19" s="238"/>
      <c r="O19" s="238"/>
    </row>
    <row r="20" spans="1:15" ht="42" customHeight="1">
      <c r="A20" s="382">
        <v>1</v>
      </c>
      <c r="B20" s="324"/>
      <c r="C20" s="374"/>
      <c r="D20" s="379"/>
      <c r="E20" s="379"/>
      <c r="F20" s="379"/>
      <c r="G20" s="33"/>
      <c r="H20" s="33"/>
      <c r="I20" s="56"/>
      <c r="J20" s="33"/>
      <c r="K20" s="33"/>
      <c r="L20" s="370"/>
      <c r="M20" s="370"/>
      <c r="N20" s="370"/>
      <c r="O20" s="370"/>
    </row>
    <row r="21" spans="1:15" ht="42" customHeight="1">
      <c r="A21" s="382"/>
      <c r="B21" s="375"/>
      <c r="C21" s="376"/>
      <c r="D21" s="379"/>
      <c r="E21" s="379"/>
      <c r="F21" s="379"/>
      <c r="G21" s="33"/>
      <c r="H21" s="33"/>
      <c r="I21" s="56"/>
      <c r="J21" s="33"/>
      <c r="K21" s="33"/>
      <c r="L21" s="370"/>
      <c r="M21" s="370"/>
      <c r="N21" s="370"/>
      <c r="O21" s="370"/>
    </row>
    <row r="22" spans="1:15" ht="42" customHeight="1">
      <c r="A22" s="382"/>
      <c r="B22" s="377"/>
      <c r="C22" s="378"/>
      <c r="D22" s="379"/>
      <c r="E22" s="379"/>
      <c r="F22" s="379"/>
      <c r="G22" s="33"/>
      <c r="H22" s="33"/>
      <c r="I22" s="56"/>
      <c r="J22" s="33"/>
      <c r="K22" s="33"/>
      <c r="L22" s="370"/>
      <c r="M22" s="370"/>
      <c r="N22" s="370"/>
      <c r="O22" s="370"/>
    </row>
    <row r="23" spans="1:12" ht="15">
      <c r="A23" s="1"/>
      <c r="B23" s="1"/>
      <c r="C23" s="1"/>
      <c r="D23" s="24"/>
      <c r="E23" s="1"/>
      <c r="F23" s="1"/>
      <c r="G23" s="1"/>
      <c r="H23" s="1"/>
      <c r="I23" s="1"/>
      <c r="J23" s="1"/>
      <c r="K23" s="1"/>
      <c r="L23" s="1"/>
    </row>
    <row r="24" spans="1:15" ht="25.5" customHeight="1">
      <c r="A24" s="67"/>
      <c r="B24" s="68"/>
      <c r="C24" s="68"/>
      <c r="D24" s="68"/>
      <c r="E24" s="68"/>
      <c r="F24" s="68"/>
      <c r="G24" s="68"/>
      <c r="H24" s="68"/>
      <c r="I24" s="68"/>
      <c r="J24" s="68"/>
      <c r="K24" s="68"/>
      <c r="L24" s="68"/>
      <c r="M24" s="68"/>
      <c r="N24" s="68"/>
      <c r="O24" s="68"/>
    </row>
    <row r="25" spans="1:16" s="9" customFormat="1" ht="30.75" customHeight="1" thickBot="1">
      <c r="A25" s="342" t="s">
        <v>60</v>
      </c>
      <c r="B25" s="343"/>
      <c r="C25" s="343"/>
      <c r="D25" s="343"/>
      <c r="E25" s="343"/>
      <c r="F25" s="343"/>
      <c r="G25" s="343"/>
      <c r="H25" s="343"/>
      <c r="I25" s="343"/>
      <c r="J25" s="343"/>
      <c r="K25" s="343"/>
      <c r="L25" s="343"/>
      <c r="M25" s="343"/>
      <c r="N25" s="343"/>
      <c r="O25" s="343"/>
      <c r="P25" s="25"/>
    </row>
    <row r="26" spans="1:16" s="9" customFormat="1" ht="39.75" customHeight="1">
      <c r="A26" s="286" t="s">
        <v>435</v>
      </c>
      <c r="B26" s="290" t="s">
        <v>397</v>
      </c>
      <c r="C26" s="321" t="s">
        <v>53</v>
      </c>
      <c r="D26" s="274" t="s">
        <v>533</v>
      </c>
      <c r="E26" s="275"/>
      <c r="F26" s="292" t="s">
        <v>534</v>
      </c>
      <c r="G26" s="275"/>
      <c r="H26" s="274" t="s">
        <v>525</v>
      </c>
      <c r="I26" s="275"/>
      <c r="J26" s="274" t="s">
        <v>527</v>
      </c>
      <c r="K26" s="275"/>
      <c r="L26" s="274" t="s">
        <v>536</v>
      </c>
      <c r="M26" s="275"/>
      <c r="N26" s="274" t="s">
        <v>537</v>
      </c>
      <c r="O26" s="275"/>
      <c r="P26" s="25"/>
    </row>
    <row r="27" spans="1:16" s="2" customFormat="1" ht="42" customHeight="1">
      <c r="A27" s="287"/>
      <c r="B27" s="291"/>
      <c r="C27" s="322"/>
      <c r="D27" s="71" t="s">
        <v>504</v>
      </c>
      <c r="E27" s="72" t="s">
        <v>61</v>
      </c>
      <c r="F27" s="71" t="s">
        <v>504</v>
      </c>
      <c r="G27" s="72" t="s">
        <v>61</v>
      </c>
      <c r="H27" s="71" t="s">
        <v>504</v>
      </c>
      <c r="I27" s="72" t="s">
        <v>61</v>
      </c>
      <c r="J27" s="71" t="s">
        <v>504</v>
      </c>
      <c r="K27" s="72" t="s">
        <v>61</v>
      </c>
      <c r="L27" s="71" t="s">
        <v>504</v>
      </c>
      <c r="M27" s="72" t="s">
        <v>61</v>
      </c>
      <c r="N27" s="71" t="s">
        <v>504</v>
      </c>
      <c r="O27" s="72" t="s">
        <v>61</v>
      </c>
      <c r="P27" s="1"/>
    </row>
    <row r="28" spans="1:16" s="2" customFormat="1" ht="21" customHeight="1">
      <c r="A28" s="73">
        <v>1</v>
      </c>
      <c r="B28" s="73">
        <v>2</v>
      </c>
      <c r="C28" s="74">
        <v>3</v>
      </c>
      <c r="D28" s="75">
        <v>4</v>
      </c>
      <c r="E28" s="76">
        <v>5</v>
      </c>
      <c r="F28" s="77">
        <v>6</v>
      </c>
      <c r="G28" s="76">
        <v>7</v>
      </c>
      <c r="H28" s="75">
        <v>8</v>
      </c>
      <c r="I28" s="76">
        <v>9</v>
      </c>
      <c r="J28" s="75">
        <v>10</v>
      </c>
      <c r="K28" s="76">
        <v>11</v>
      </c>
      <c r="L28" s="75">
        <v>12</v>
      </c>
      <c r="M28" s="76">
        <v>13</v>
      </c>
      <c r="N28" s="75" t="s">
        <v>49</v>
      </c>
      <c r="O28" s="76" t="s">
        <v>50</v>
      </c>
      <c r="P28" s="1"/>
    </row>
    <row r="29" spans="1:16" s="2" customFormat="1" ht="63.75">
      <c r="A29" s="78">
        <v>1</v>
      </c>
      <c r="B29" s="79">
        <v>300000</v>
      </c>
      <c r="C29" s="80" t="s">
        <v>118</v>
      </c>
      <c r="D29" s="81">
        <f>SUM(D30,D33)</f>
        <v>0</v>
      </c>
      <c r="E29" s="82">
        <f aca="true" t="shared" si="0" ref="E29:O29">SUM(E30,E33)</f>
        <v>0</v>
      </c>
      <c r="F29" s="81">
        <f t="shared" si="0"/>
        <v>0</v>
      </c>
      <c r="G29" s="82">
        <f t="shared" si="0"/>
        <v>0</v>
      </c>
      <c r="H29" s="81">
        <f t="shared" si="0"/>
        <v>0</v>
      </c>
      <c r="I29" s="82">
        <f t="shared" si="0"/>
        <v>0</v>
      </c>
      <c r="J29" s="81">
        <f t="shared" si="0"/>
        <v>0</v>
      </c>
      <c r="K29" s="82">
        <f t="shared" si="0"/>
        <v>0</v>
      </c>
      <c r="L29" s="81">
        <f t="shared" si="0"/>
        <v>0</v>
      </c>
      <c r="M29" s="82">
        <f t="shared" si="0"/>
        <v>0</v>
      </c>
      <c r="N29" s="81">
        <f t="shared" si="0"/>
        <v>0</v>
      </c>
      <c r="O29" s="82">
        <f t="shared" si="0"/>
        <v>0</v>
      </c>
      <c r="P29" s="1"/>
    </row>
    <row r="30" spans="1:16" s="2" customFormat="1" ht="15">
      <c r="A30" s="83">
        <v>2</v>
      </c>
      <c r="B30" s="84">
        <v>310000</v>
      </c>
      <c r="C30" s="85" t="s">
        <v>115</v>
      </c>
      <c r="D30" s="86">
        <f>SUM(D31)</f>
        <v>0</v>
      </c>
      <c r="E30" s="87">
        <f aca="true" t="shared" si="1" ref="E30:O31">SUM(E31)</f>
        <v>0</v>
      </c>
      <c r="F30" s="86">
        <f t="shared" si="1"/>
        <v>0</v>
      </c>
      <c r="G30" s="87">
        <f t="shared" si="1"/>
        <v>0</v>
      </c>
      <c r="H30" s="86">
        <f t="shared" si="1"/>
        <v>0</v>
      </c>
      <c r="I30" s="87">
        <f t="shared" si="1"/>
        <v>0</v>
      </c>
      <c r="J30" s="86">
        <f t="shared" si="1"/>
        <v>0</v>
      </c>
      <c r="K30" s="87">
        <f t="shared" si="1"/>
        <v>0</v>
      </c>
      <c r="L30" s="86">
        <f t="shared" si="1"/>
        <v>0</v>
      </c>
      <c r="M30" s="87">
        <f t="shared" si="1"/>
        <v>0</v>
      </c>
      <c r="N30" s="86">
        <f t="shared" si="1"/>
        <v>0</v>
      </c>
      <c r="O30" s="87">
        <f t="shared" si="1"/>
        <v>0</v>
      </c>
      <c r="P30" s="1"/>
    </row>
    <row r="31" spans="1:16" s="2" customFormat="1" ht="15">
      <c r="A31" s="83">
        <v>3</v>
      </c>
      <c r="B31" s="84">
        <v>311000</v>
      </c>
      <c r="C31" s="85" t="s">
        <v>116</v>
      </c>
      <c r="D31" s="86">
        <f>SUM(D32)</f>
        <v>0</v>
      </c>
      <c r="E31" s="88">
        <f t="shared" si="1"/>
        <v>0</v>
      </c>
      <c r="F31" s="86">
        <f t="shared" si="1"/>
        <v>0</v>
      </c>
      <c r="G31" s="88">
        <f t="shared" si="1"/>
        <v>0</v>
      </c>
      <c r="H31" s="86">
        <f t="shared" si="1"/>
        <v>0</v>
      </c>
      <c r="I31" s="88">
        <f t="shared" si="1"/>
        <v>0</v>
      </c>
      <c r="J31" s="86">
        <f t="shared" si="1"/>
        <v>0</v>
      </c>
      <c r="K31" s="88">
        <f t="shared" si="1"/>
        <v>0</v>
      </c>
      <c r="L31" s="86">
        <f t="shared" si="1"/>
        <v>0</v>
      </c>
      <c r="M31" s="88">
        <f t="shared" si="1"/>
        <v>0</v>
      </c>
      <c r="N31" s="86">
        <f t="shared" si="1"/>
        <v>0</v>
      </c>
      <c r="O31" s="88">
        <f t="shared" si="1"/>
        <v>0</v>
      </c>
      <c r="P31" s="1"/>
    </row>
    <row r="32" spans="1:16" s="2" customFormat="1" ht="25.5">
      <c r="A32" s="175">
        <v>4</v>
      </c>
      <c r="B32" s="89">
        <v>311700</v>
      </c>
      <c r="C32" s="90" t="s">
        <v>114</v>
      </c>
      <c r="D32" s="180"/>
      <c r="E32" s="178"/>
      <c r="F32" s="180"/>
      <c r="G32" s="125"/>
      <c r="H32" s="177"/>
      <c r="I32" s="92"/>
      <c r="J32" s="180"/>
      <c r="K32" s="125"/>
      <c r="L32" s="180"/>
      <c r="M32" s="125"/>
      <c r="N32" s="140">
        <f>SUM(H32,J32,L32)</f>
        <v>0</v>
      </c>
      <c r="O32" s="125">
        <f>SUM(I32,K32,M32)</f>
        <v>0</v>
      </c>
      <c r="P32" s="1"/>
    </row>
    <row r="33" spans="1:16" s="2" customFormat="1" ht="25.5">
      <c r="A33" s="93">
        <v>5</v>
      </c>
      <c r="B33" s="94">
        <v>320000</v>
      </c>
      <c r="C33" s="95" t="s">
        <v>117</v>
      </c>
      <c r="D33" s="96">
        <f>SUM(D34)</f>
        <v>0</v>
      </c>
      <c r="E33" s="87">
        <f aca="true" t="shared" si="2" ref="E33:O34">SUM(E34)</f>
        <v>0</v>
      </c>
      <c r="F33" s="86">
        <f t="shared" si="2"/>
        <v>0</v>
      </c>
      <c r="G33" s="87">
        <f t="shared" si="2"/>
        <v>0</v>
      </c>
      <c r="H33" s="86">
        <f t="shared" si="2"/>
        <v>0</v>
      </c>
      <c r="I33" s="87">
        <f t="shared" si="2"/>
        <v>0</v>
      </c>
      <c r="J33" s="96">
        <f t="shared" si="2"/>
        <v>0</v>
      </c>
      <c r="K33" s="87">
        <f t="shared" si="2"/>
        <v>0</v>
      </c>
      <c r="L33" s="86">
        <f t="shared" si="2"/>
        <v>0</v>
      </c>
      <c r="M33" s="87">
        <f t="shared" si="2"/>
        <v>0</v>
      </c>
      <c r="N33" s="86">
        <f t="shared" si="2"/>
        <v>0</v>
      </c>
      <c r="O33" s="87">
        <f t="shared" si="2"/>
        <v>0</v>
      </c>
      <c r="P33" s="1"/>
    </row>
    <row r="34" spans="1:16" s="2" customFormat="1" ht="25.5">
      <c r="A34" s="83">
        <v>6</v>
      </c>
      <c r="B34" s="84">
        <v>321000</v>
      </c>
      <c r="C34" s="85" t="s">
        <v>119</v>
      </c>
      <c r="D34" s="96">
        <f>SUM(D35)</f>
        <v>0</v>
      </c>
      <c r="E34" s="87">
        <f t="shared" si="2"/>
        <v>0</v>
      </c>
      <c r="F34" s="96">
        <f t="shared" si="2"/>
        <v>0</v>
      </c>
      <c r="G34" s="87">
        <f t="shared" si="2"/>
        <v>0</v>
      </c>
      <c r="H34" s="86">
        <f t="shared" si="2"/>
        <v>0</v>
      </c>
      <c r="I34" s="87">
        <f t="shared" si="2"/>
        <v>0</v>
      </c>
      <c r="J34" s="96">
        <f t="shared" si="2"/>
        <v>0</v>
      </c>
      <c r="K34" s="87">
        <f t="shared" si="2"/>
        <v>0</v>
      </c>
      <c r="L34" s="96">
        <f t="shared" si="2"/>
        <v>0</v>
      </c>
      <c r="M34" s="87">
        <f t="shared" si="2"/>
        <v>0</v>
      </c>
      <c r="N34" s="96">
        <f t="shared" si="2"/>
        <v>0</v>
      </c>
      <c r="O34" s="87">
        <f t="shared" si="2"/>
        <v>0</v>
      </c>
      <c r="P34" s="1"/>
    </row>
    <row r="35" spans="1:16" s="2" customFormat="1" ht="38.25">
      <c r="A35" s="175">
        <v>7</v>
      </c>
      <c r="B35" s="89">
        <v>321300</v>
      </c>
      <c r="C35" s="90" t="s">
        <v>113</v>
      </c>
      <c r="D35" s="179"/>
      <c r="E35" s="178"/>
      <c r="F35" s="179"/>
      <c r="G35" s="178"/>
      <c r="H35" s="177"/>
      <c r="I35" s="176"/>
      <c r="J35" s="179"/>
      <c r="K35" s="178"/>
      <c r="L35" s="179"/>
      <c r="M35" s="178"/>
      <c r="N35" s="140">
        <f>SUM(H35,J35,L35)</f>
        <v>0</v>
      </c>
      <c r="O35" s="125">
        <f>SUM(I35,K35,M35)</f>
        <v>0</v>
      </c>
      <c r="P35" s="1"/>
    </row>
    <row r="36" spans="1:16" s="2" customFormat="1" ht="38.25">
      <c r="A36" s="97">
        <f>A35+1</f>
        <v>8</v>
      </c>
      <c r="B36" s="98">
        <v>700000</v>
      </c>
      <c r="C36" s="99" t="s">
        <v>120</v>
      </c>
      <c r="D36" s="100">
        <f>D37+D60+D72+D97+D102+D106</f>
        <v>0</v>
      </c>
      <c r="E36" s="101">
        <f aca="true" t="shared" si="3" ref="E36:O36">E37+E60+E72+E97+E102+E106</f>
        <v>0</v>
      </c>
      <c r="F36" s="102">
        <f t="shared" si="3"/>
        <v>0</v>
      </c>
      <c r="G36" s="101">
        <f t="shared" si="3"/>
        <v>0</v>
      </c>
      <c r="H36" s="102">
        <f t="shared" si="3"/>
        <v>0</v>
      </c>
      <c r="I36" s="101">
        <f t="shared" si="3"/>
        <v>0</v>
      </c>
      <c r="J36" s="100">
        <f t="shared" si="3"/>
        <v>0</v>
      </c>
      <c r="K36" s="101">
        <f t="shared" si="3"/>
        <v>0</v>
      </c>
      <c r="L36" s="102">
        <f t="shared" si="3"/>
        <v>0</v>
      </c>
      <c r="M36" s="101">
        <f t="shared" si="3"/>
        <v>0</v>
      </c>
      <c r="N36" s="102">
        <f>N37+N60+N72+N97+N102+N106</f>
        <v>0</v>
      </c>
      <c r="O36" s="101">
        <f t="shared" si="3"/>
        <v>0</v>
      </c>
      <c r="P36" s="1"/>
    </row>
    <row r="37" spans="1:16" s="2" customFormat="1" ht="25.5">
      <c r="A37" s="103">
        <f aca="true" t="shared" si="4" ref="A37:A100">A36+1</f>
        <v>9</v>
      </c>
      <c r="B37" s="104">
        <v>710000</v>
      </c>
      <c r="C37" s="105" t="s">
        <v>121</v>
      </c>
      <c r="D37" s="96">
        <f>D38+D42+D44+D51+D57</f>
        <v>0</v>
      </c>
      <c r="E37" s="87">
        <f aca="true" t="shared" si="5" ref="E37:O37">E38+E42+E44+E51+E57</f>
        <v>0</v>
      </c>
      <c r="F37" s="86">
        <f t="shared" si="5"/>
        <v>0</v>
      </c>
      <c r="G37" s="87">
        <f t="shared" si="5"/>
        <v>0</v>
      </c>
      <c r="H37" s="86">
        <f t="shared" si="5"/>
        <v>0</v>
      </c>
      <c r="I37" s="87">
        <f t="shared" si="5"/>
        <v>0</v>
      </c>
      <c r="J37" s="96">
        <f t="shared" si="5"/>
        <v>0</v>
      </c>
      <c r="K37" s="87">
        <f t="shared" si="5"/>
        <v>0</v>
      </c>
      <c r="L37" s="86">
        <f t="shared" si="5"/>
        <v>0</v>
      </c>
      <c r="M37" s="87">
        <f t="shared" si="5"/>
        <v>0</v>
      </c>
      <c r="N37" s="86">
        <f t="shared" si="5"/>
        <v>0</v>
      </c>
      <c r="O37" s="87">
        <f t="shared" si="5"/>
        <v>0</v>
      </c>
      <c r="P37" s="1"/>
    </row>
    <row r="38" spans="1:16" s="2" customFormat="1" ht="38.25">
      <c r="A38" s="103">
        <f t="shared" si="4"/>
        <v>10</v>
      </c>
      <c r="B38" s="104">
        <v>711000</v>
      </c>
      <c r="C38" s="105" t="s">
        <v>122</v>
      </c>
      <c r="D38" s="96">
        <f>SUM(D39:D41)</f>
        <v>0</v>
      </c>
      <c r="E38" s="87">
        <f aca="true" t="shared" si="6" ref="E38:M38">SUM(E39:E41)</f>
        <v>0</v>
      </c>
      <c r="F38" s="96">
        <f t="shared" si="6"/>
        <v>0</v>
      </c>
      <c r="G38" s="87">
        <f t="shared" si="6"/>
        <v>0</v>
      </c>
      <c r="H38" s="86">
        <f t="shared" si="6"/>
        <v>0</v>
      </c>
      <c r="I38" s="87">
        <f t="shared" si="6"/>
        <v>0</v>
      </c>
      <c r="J38" s="96">
        <f t="shared" si="6"/>
        <v>0</v>
      </c>
      <c r="K38" s="87">
        <f t="shared" si="6"/>
        <v>0</v>
      </c>
      <c r="L38" s="96">
        <f t="shared" si="6"/>
        <v>0</v>
      </c>
      <c r="M38" s="87">
        <f t="shared" si="6"/>
        <v>0</v>
      </c>
      <c r="N38" s="96">
        <f aca="true" t="shared" si="7" ref="N38:O68">SUM(H38,J38,L38)</f>
        <v>0</v>
      </c>
      <c r="O38" s="87">
        <f t="shared" si="7"/>
        <v>0</v>
      </c>
      <c r="P38" s="1"/>
    </row>
    <row r="39" spans="1:16" s="2" customFormat="1" ht="38.25">
      <c r="A39" s="106">
        <f t="shared" si="4"/>
        <v>11</v>
      </c>
      <c r="B39" s="107">
        <v>711100</v>
      </c>
      <c r="C39" s="108" t="s">
        <v>279</v>
      </c>
      <c r="D39" s="179"/>
      <c r="E39" s="178"/>
      <c r="F39" s="179"/>
      <c r="G39" s="178"/>
      <c r="H39" s="177"/>
      <c r="I39" s="176"/>
      <c r="J39" s="179"/>
      <c r="K39" s="178"/>
      <c r="L39" s="179"/>
      <c r="M39" s="178"/>
      <c r="N39" s="140">
        <f t="shared" si="7"/>
        <v>0</v>
      </c>
      <c r="O39" s="125">
        <f t="shared" si="7"/>
        <v>0</v>
      </c>
      <c r="P39" s="1"/>
    </row>
    <row r="40" spans="1:16" s="2" customFormat="1" ht="38.25">
      <c r="A40" s="106">
        <f t="shared" si="4"/>
        <v>12</v>
      </c>
      <c r="B40" s="107">
        <v>711200</v>
      </c>
      <c r="C40" s="108" t="s">
        <v>280</v>
      </c>
      <c r="D40" s="179"/>
      <c r="E40" s="178"/>
      <c r="F40" s="179"/>
      <c r="G40" s="178"/>
      <c r="H40" s="177"/>
      <c r="I40" s="176"/>
      <c r="J40" s="179"/>
      <c r="K40" s="178"/>
      <c r="L40" s="179"/>
      <c r="M40" s="178"/>
      <c r="N40" s="140">
        <f t="shared" si="7"/>
        <v>0</v>
      </c>
      <c r="O40" s="125">
        <f t="shared" si="7"/>
        <v>0</v>
      </c>
      <c r="P40" s="1"/>
    </row>
    <row r="41" spans="1:15" ht="51">
      <c r="A41" s="106">
        <f t="shared" si="4"/>
        <v>13</v>
      </c>
      <c r="B41" s="107">
        <v>711300</v>
      </c>
      <c r="C41" s="108" t="s">
        <v>10</v>
      </c>
      <c r="D41" s="179"/>
      <c r="E41" s="178"/>
      <c r="F41" s="179"/>
      <c r="G41" s="178"/>
      <c r="H41" s="177"/>
      <c r="I41" s="176"/>
      <c r="J41" s="179"/>
      <c r="K41" s="178"/>
      <c r="L41" s="179"/>
      <c r="M41" s="178"/>
      <c r="N41" s="140">
        <f t="shared" si="7"/>
        <v>0</v>
      </c>
      <c r="O41" s="125">
        <f t="shared" si="7"/>
        <v>0</v>
      </c>
    </row>
    <row r="42" spans="1:15" ht="25.5">
      <c r="A42" s="103">
        <f t="shared" si="4"/>
        <v>14</v>
      </c>
      <c r="B42" s="104">
        <v>712000</v>
      </c>
      <c r="C42" s="105" t="s">
        <v>123</v>
      </c>
      <c r="D42" s="96">
        <f aca="true" t="shared" si="8" ref="D42:M42">SUM(D43)</f>
        <v>0</v>
      </c>
      <c r="E42" s="87">
        <f t="shared" si="8"/>
        <v>0</v>
      </c>
      <c r="F42" s="96">
        <f t="shared" si="8"/>
        <v>0</v>
      </c>
      <c r="G42" s="87">
        <f t="shared" si="8"/>
        <v>0</v>
      </c>
      <c r="H42" s="86">
        <f t="shared" si="8"/>
        <v>0</v>
      </c>
      <c r="I42" s="87">
        <f t="shared" si="8"/>
        <v>0</v>
      </c>
      <c r="J42" s="96">
        <f t="shared" si="8"/>
        <v>0</v>
      </c>
      <c r="K42" s="87">
        <f t="shared" si="8"/>
        <v>0</v>
      </c>
      <c r="L42" s="96">
        <f t="shared" si="8"/>
        <v>0</v>
      </c>
      <c r="M42" s="87">
        <f t="shared" si="8"/>
        <v>0</v>
      </c>
      <c r="N42" s="96">
        <f t="shared" si="7"/>
        <v>0</v>
      </c>
      <c r="O42" s="87">
        <f t="shared" si="7"/>
        <v>0</v>
      </c>
    </row>
    <row r="43" spans="1:15" ht="15">
      <c r="A43" s="106">
        <f t="shared" si="4"/>
        <v>15</v>
      </c>
      <c r="B43" s="107">
        <v>712100</v>
      </c>
      <c r="C43" s="108" t="s">
        <v>462</v>
      </c>
      <c r="D43" s="179"/>
      <c r="E43" s="178"/>
      <c r="F43" s="179"/>
      <c r="G43" s="178"/>
      <c r="H43" s="177"/>
      <c r="I43" s="176"/>
      <c r="J43" s="179"/>
      <c r="K43" s="178"/>
      <c r="L43" s="179"/>
      <c r="M43" s="178"/>
      <c r="N43" s="140">
        <f t="shared" si="7"/>
        <v>0</v>
      </c>
      <c r="O43" s="125">
        <f t="shared" si="7"/>
        <v>0</v>
      </c>
    </row>
    <row r="44" spans="1:15" ht="25.5">
      <c r="A44" s="103">
        <f t="shared" si="4"/>
        <v>16</v>
      </c>
      <c r="B44" s="104">
        <v>713000</v>
      </c>
      <c r="C44" s="105" t="s">
        <v>124</v>
      </c>
      <c r="D44" s="96">
        <f aca="true" t="shared" si="9" ref="D44:M44">SUM(D45:D50)</f>
        <v>0</v>
      </c>
      <c r="E44" s="87">
        <f t="shared" si="9"/>
        <v>0</v>
      </c>
      <c r="F44" s="96">
        <f t="shared" si="9"/>
        <v>0</v>
      </c>
      <c r="G44" s="87">
        <f t="shared" si="9"/>
        <v>0</v>
      </c>
      <c r="H44" s="86">
        <f t="shared" si="9"/>
        <v>0</v>
      </c>
      <c r="I44" s="87">
        <f t="shared" si="9"/>
        <v>0</v>
      </c>
      <c r="J44" s="96">
        <f t="shared" si="9"/>
        <v>0</v>
      </c>
      <c r="K44" s="87">
        <f t="shared" si="9"/>
        <v>0</v>
      </c>
      <c r="L44" s="96">
        <f t="shared" si="9"/>
        <v>0</v>
      </c>
      <c r="M44" s="87">
        <f t="shared" si="9"/>
        <v>0</v>
      </c>
      <c r="N44" s="96">
        <f t="shared" si="7"/>
        <v>0</v>
      </c>
      <c r="O44" s="87">
        <f t="shared" si="7"/>
        <v>0</v>
      </c>
    </row>
    <row r="45" spans="1:15" ht="25.5">
      <c r="A45" s="106">
        <f t="shared" si="4"/>
        <v>17</v>
      </c>
      <c r="B45" s="107">
        <v>713100</v>
      </c>
      <c r="C45" s="108" t="s">
        <v>463</v>
      </c>
      <c r="D45" s="179"/>
      <c r="E45" s="178"/>
      <c r="F45" s="179"/>
      <c r="G45" s="178"/>
      <c r="H45" s="177"/>
      <c r="I45" s="176"/>
      <c r="J45" s="179"/>
      <c r="K45" s="178"/>
      <c r="L45" s="179"/>
      <c r="M45" s="178"/>
      <c r="N45" s="140">
        <f t="shared" si="7"/>
        <v>0</v>
      </c>
      <c r="O45" s="125">
        <f t="shared" si="7"/>
        <v>0</v>
      </c>
    </row>
    <row r="46" spans="1:15" ht="25.5">
      <c r="A46" s="106">
        <f t="shared" si="4"/>
        <v>18</v>
      </c>
      <c r="B46" s="107">
        <v>713200</v>
      </c>
      <c r="C46" s="108" t="s">
        <v>464</v>
      </c>
      <c r="D46" s="179"/>
      <c r="E46" s="178"/>
      <c r="F46" s="179"/>
      <c r="G46" s="178"/>
      <c r="H46" s="177"/>
      <c r="I46" s="176"/>
      <c r="J46" s="179"/>
      <c r="K46" s="178"/>
      <c r="L46" s="179"/>
      <c r="M46" s="178"/>
      <c r="N46" s="140">
        <f t="shared" si="7"/>
        <v>0</v>
      </c>
      <c r="O46" s="125">
        <f t="shared" si="7"/>
        <v>0</v>
      </c>
    </row>
    <row r="47" spans="1:15" ht="25.5">
      <c r="A47" s="106">
        <f t="shared" si="4"/>
        <v>19</v>
      </c>
      <c r="B47" s="107">
        <v>713300</v>
      </c>
      <c r="C47" s="108" t="s">
        <v>465</v>
      </c>
      <c r="D47" s="179"/>
      <c r="E47" s="178"/>
      <c r="F47" s="179"/>
      <c r="G47" s="178"/>
      <c r="H47" s="177"/>
      <c r="I47" s="176"/>
      <c r="J47" s="179"/>
      <c r="K47" s="178"/>
      <c r="L47" s="179"/>
      <c r="M47" s="178"/>
      <c r="N47" s="140">
        <f t="shared" si="7"/>
        <v>0</v>
      </c>
      <c r="O47" s="125">
        <f t="shared" si="7"/>
        <v>0</v>
      </c>
    </row>
    <row r="48" spans="1:15" ht="25.5">
      <c r="A48" s="106">
        <f t="shared" si="4"/>
        <v>20</v>
      </c>
      <c r="B48" s="107">
        <v>713400</v>
      </c>
      <c r="C48" s="108" t="s">
        <v>270</v>
      </c>
      <c r="D48" s="179"/>
      <c r="E48" s="178"/>
      <c r="F48" s="179"/>
      <c r="G48" s="178"/>
      <c r="H48" s="177"/>
      <c r="I48" s="176"/>
      <c r="J48" s="179"/>
      <c r="K48" s="178"/>
      <c r="L48" s="179"/>
      <c r="M48" s="178"/>
      <c r="N48" s="140">
        <f t="shared" si="7"/>
        <v>0</v>
      </c>
      <c r="O48" s="125">
        <f t="shared" si="7"/>
        <v>0</v>
      </c>
    </row>
    <row r="49" spans="1:15" ht="25.5">
      <c r="A49" s="106">
        <f t="shared" si="4"/>
        <v>21</v>
      </c>
      <c r="B49" s="107">
        <v>713500</v>
      </c>
      <c r="C49" s="108" t="s">
        <v>271</v>
      </c>
      <c r="D49" s="179"/>
      <c r="E49" s="178"/>
      <c r="F49" s="179"/>
      <c r="G49" s="178"/>
      <c r="H49" s="177"/>
      <c r="I49" s="176"/>
      <c r="J49" s="179"/>
      <c r="K49" s="178"/>
      <c r="L49" s="179"/>
      <c r="M49" s="178"/>
      <c r="N49" s="140">
        <f t="shared" si="7"/>
        <v>0</v>
      </c>
      <c r="O49" s="125">
        <f t="shared" si="7"/>
        <v>0</v>
      </c>
    </row>
    <row r="50" spans="1:15" ht="25.5">
      <c r="A50" s="106">
        <f t="shared" si="4"/>
        <v>22</v>
      </c>
      <c r="B50" s="107">
        <v>713600</v>
      </c>
      <c r="C50" s="108" t="s">
        <v>272</v>
      </c>
      <c r="D50" s="179"/>
      <c r="E50" s="178"/>
      <c r="F50" s="179"/>
      <c r="G50" s="178"/>
      <c r="H50" s="177"/>
      <c r="I50" s="176"/>
      <c r="J50" s="179"/>
      <c r="K50" s="178"/>
      <c r="L50" s="179"/>
      <c r="M50" s="178"/>
      <c r="N50" s="140">
        <f t="shared" si="7"/>
        <v>0</v>
      </c>
      <c r="O50" s="125">
        <f t="shared" si="7"/>
        <v>0</v>
      </c>
    </row>
    <row r="51" spans="1:15" ht="25.5">
      <c r="A51" s="103">
        <f t="shared" si="4"/>
        <v>23</v>
      </c>
      <c r="B51" s="104">
        <v>714000</v>
      </c>
      <c r="C51" s="105" t="s">
        <v>125</v>
      </c>
      <c r="D51" s="96">
        <f aca="true" t="shared" si="10" ref="D51:M51">SUM(D52:D56)</f>
        <v>0</v>
      </c>
      <c r="E51" s="87">
        <f t="shared" si="10"/>
        <v>0</v>
      </c>
      <c r="F51" s="96">
        <f t="shared" si="10"/>
        <v>0</v>
      </c>
      <c r="G51" s="87">
        <f t="shared" si="10"/>
        <v>0</v>
      </c>
      <c r="H51" s="86">
        <f t="shared" si="10"/>
        <v>0</v>
      </c>
      <c r="I51" s="87">
        <f t="shared" si="10"/>
        <v>0</v>
      </c>
      <c r="J51" s="96">
        <f t="shared" si="10"/>
        <v>0</v>
      </c>
      <c r="K51" s="87">
        <f t="shared" si="10"/>
        <v>0</v>
      </c>
      <c r="L51" s="96">
        <f t="shared" si="10"/>
        <v>0</v>
      </c>
      <c r="M51" s="87">
        <f t="shared" si="10"/>
        <v>0</v>
      </c>
      <c r="N51" s="96">
        <f t="shared" si="7"/>
        <v>0</v>
      </c>
      <c r="O51" s="87">
        <f t="shared" si="7"/>
        <v>0</v>
      </c>
    </row>
    <row r="52" spans="1:15" ht="15">
      <c r="A52" s="106">
        <f t="shared" si="4"/>
        <v>24</v>
      </c>
      <c r="B52" s="107">
        <v>714100</v>
      </c>
      <c r="C52" s="108" t="s">
        <v>281</v>
      </c>
      <c r="D52" s="179"/>
      <c r="E52" s="178"/>
      <c r="F52" s="179"/>
      <c r="G52" s="178"/>
      <c r="H52" s="177"/>
      <c r="I52" s="176"/>
      <c r="J52" s="179"/>
      <c r="K52" s="178"/>
      <c r="L52" s="179"/>
      <c r="M52" s="178"/>
      <c r="N52" s="140">
        <f t="shared" si="7"/>
        <v>0</v>
      </c>
      <c r="O52" s="125">
        <f t="shared" si="7"/>
        <v>0</v>
      </c>
    </row>
    <row r="53" spans="1:15" ht="15">
      <c r="A53" s="106">
        <f t="shared" si="4"/>
        <v>25</v>
      </c>
      <c r="B53" s="107">
        <v>714300</v>
      </c>
      <c r="C53" s="108" t="s">
        <v>282</v>
      </c>
      <c r="D53" s="179"/>
      <c r="E53" s="178"/>
      <c r="F53" s="179"/>
      <c r="G53" s="178"/>
      <c r="H53" s="177"/>
      <c r="I53" s="176"/>
      <c r="J53" s="179"/>
      <c r="K53" s="178"/>
      <c r="L53" s="179"/>
      <c r="M53" s="178"/>
      <c r="N53" s="140">
        <f t="shared" si="7"/>
        <v>0</v>
      </c>
      <c r="O53" s="125">
        <f t="shared" si="7"/>
        <v>0</v>
      </c>
    </row>
    <row r="54" spans="1:15" ht="15">
      <c r="A54" s="106">
        <f t="shared" si="4"/>
        <v>26</v>
      </c>
      <c r="B54" s="107">
        <v>714400</v>
      </c>
      <c r="C54" s="108" t="s">
        <v>11</v>
      </c>
      <c r="D54" s="179"/>
      <c r="E54" s="178"/>
      <c r="F54" s="179"/>
      <c r="G54" s="178"/>
      <c r="H54" s="177"/>
      <c r="I54" s="176"/>
      <c r="J54" s="179"/>
      <c r="K54" s="178"/>
      <c r="L54" s="179"/>
      <c r="M54" s="178"/>
      <c r="N54" s="140">
        <f t="shared" si="7"/>
        <v>0</v>
      </c>
      <c r="O54" s="125">
        <f t="shared" si="7"/>
        <v>0</v>
      </c>
    </row>
    <row r="55" spans="1:15" ht="51">
      <c r="A55" s="106">
        <f t="shared" si="4"/>
        <v>27</v>
      </c>
      <c r="B55" s="107">
        <v>714500</v>
      </c>
      <c r="C55" s="108" t="s">
        <v>18</v>
      </c>
      <c r="D55" s="179"/>
      <c r="E55" s="178"/>
      <c r="F55" s="179"/>
      <c r="G55" s="178"/>
      <c r="H55" s="177"/>
      <c r="I55" s="176"/>
      <c r="J55" s="179"/>
      <c r="K55" s="178"/>
      <c r="L55" s="179"/>
      <c r="M55" s="178"/>
      <c r="N55" s="140">
        <f t="shared" si="7"/>
        <v>0</v>
      </c>
      <c r="O55" s="125">
        <f t="shared" si="7"/>
        <v>0</v>
      </c>
    </row>
    <row r="56" spans="1:15" ht="15">
      <c r="A56" s="106">
        <f t="shared" si="4"/>
        <v>28</v>
      </c>
      <c r="B56" s="107">
        <v>714600</v>
      </c>
      <c r="C56" s="108" t="s">
        <v>493</v>
      </c>
      <c r="D56" s="179"/>
      <c r="E56" s="178"/>
      <c r="F56" s="179"/>
      <c r="G56" s="178"/>
      <c r="H56" s="177"/>
      <c r="I56" s="176"/>
      <c r="J56" s="179"/>
      <c r="K56" s="178"/>
      <c r="L56" s="179"/>
      <c r="M56" s="178"/>
      <c r="N56" s="140">
        <f t="shared" si="7"/>
        <v>0</v>
      </c>
      <c r="O56" s="125">
        <f t="shared" si="7"/>
        <v>0</v>
      </c>
    </row>
    <row r="57" spans="1:15" ht="15">
      <c r="A57" s="103">
        <f t="shared" si="4"/>
        <v>29</v>
      </c>
      <c r="B57" s="104">
        <v>716000</v>
      </c>
      <c r="C57" s="105" t="s">
        <v>126</v>
      </c>
      <c r="D57" s="96">
        <f aca="true" t="shared" si="11" ref="D57:M57">SUM(D58:D59)</f>
        <v>0</v>
      </c>
      <c r="E57" s="87">
        <f t="shared" si="11"/>
        <v>0</v>
      </c>
      <c r="F57" s="96">
        <f t="shared" si="11"/>
        <v>0</v>
      </c>
      <c r="G57" s="87">
        <f t="shared" si="11"/>
        <v>0</v>
      </c>
      <c r="H57" s="86">
        <f t="shared" si="11"/>
        <v>0</v>
      </c>
      <c r="I57" s="87">
        <f t="shared" si="11"/>
        <v>0</v>
      </c>
      <c r="J57" s="96">
        <f t="shared" si="11"/>
        <v>0</v>
      </c>
      <c r="K57" s="87">
        <f t="shared" si="11"/>
        <v>0</v>
      </c>
      <c r="L57" s="96">
        <f t="shared" si="11"/>
        <v>0</v>
      </c>
      <c r="M57" s="87">
        <f t="shared" si="11"/>
        <v>0</v>
      </c>
      <c r="N57" s="96">
        <f t="shared" si="7"/>
        <v>0</v>
      </c>
      <c r="O57" s="87">
        <f t="shared" si="7"/>
        <v>0</v>
      </c>
    </row>
    <row r="58" spans="1:15" ht="38.25">
      <c r="A58" s="106">
        <f t="shared" si="4"/>
        <v>30</v>
      </c>
      <c r="B58" s="107">
        <v>716100</v>
      </c>
      <c r="C58" s="108" t="s">
        <v>296</v>
      </c>
      <c r="D58" s="179"/>
      <c r="E58" s="178"/>
      <c r="F58" s="179"/>
      <c r="G58" s="178"/>
      <c r="H58" s="177"/>
      <c r="I58" s="176"/>
      <c r="J58" s="179"/>
      <c r="K58" s="178"/>
      <c r="L58" s="179"/>
      <c r="M58" s="178"/>
      <c r="N58" s="140">
        <f t="shared" si="7"/>
        <v>0</v>
      </c>
      <c r="O58" s="125">
        <f t="shared" si="7"/>
        <v>0</v>
      </c>
    </row>
    <row r="59" spans="1:15" ht="38.25">
      <c r="A59" s="106">
        <f t="shared" si="4"/>
        <v>31</v>
      </c>
      <c r="B59" s="107">
        <v>716200</v>
      </c>
      <c r="C59" s="108" t="s">
        <v>283</v>
      </c>
      <c r="D59" s="179"/>
      <c r="E59" s="178"/>
      <c r="F59" s="179"/>
      <c r="G59" s="178"/>
      <c r="H59" s="177"/>
      <c r="I59" s="176"/>
      <c r="J59" s="179"/>
      <c r="K59" s="178"/>
      <c r="L59" s="179"/>
      <c r="M59" s="178"/>
      <c r="N59" s="140">
        <f t="shared" si="7"/>
        <v>0</v>
      </c>
      <c r="O59" s="125">
        <f t="shared" si="7"/>
        <v>0</v>
      </c>
    </row>
    <row r="60" spans="1:15" ht="38.25">
      <c r="A60" s="103">
        <f t="shared" si="4"/>
        <v>32</v>
      </c>
      <c r="B60" s="104">
        <v>730000</v>
      </c>
      <c r="C60" s="105" t="s">
        <v>127</v>
      </c>
      <c r="D60" s="96">
        <f>D61+D64+D69</f>
        <v>0</v>
      </c>
      <c r="E60" s="87">
        <f aca="true" t="shared" si="12" ref="E60:M60">E61+E64+E69</f>
        <v>0</v>
      </c>
      <c r="F60" s="96">
        <f t="shared" si="12"/>
        <v>0</v>
      </c>
      <c r="G60" s="87">
        <f t="shared" si="12"/>
        <v>0</v>
      </c>
      <c r="H60" s="86">
        <f t="shared" si="12"/>
        <v>0</v>
      </c>
      <c r="I60" s="87">
        <f t="shared" si="12"/>
        <v>0</v>
      </c>
      <c r="J60" s="96">
        <f t="shared" si="12"/>
        <v>0</v>
      </c>
      <c r="K60" s="87">
        <f t="shared" si="12"/>
        <v>0</v>
      </c>
      <c r="L60" s="96">
        <f t="shared" si="12"/>
        <v>0</v>
      </c>
      <c r="M60" s="87">
        <f t="shared" si="12"/>
        <v>0</v>
      </c>
      <c r="N60" s="96">
        <f t="shared" si="7"/>
        <v>0</v>
      </c>
      <c r="O60" s="87">
        <f t="shared" si="7"/>
        <v>0</v>
      </c>
    </row>
    <row r="61" spans="1:15" ht="25.5">
      <c r="A61" s="103">
        <f t="shared" si="4"/>
        <v>33</v>
      </c>
      <c r="B61" s="104">
        <v>731000</v>
      </c>
      <c r="C61" s="105" t="s">
        <v>128</v>
      </c>
      <c r="D61" s="96">
        <f aca="true" t="shared" si="13" ref="D61:M61">SUM(D62:D63)</f>
        <v>0</v>
      </c>
      <c r="E61" s="87">
        <f t="shared" si="13"/>
        <v>0</v>
      </c>
      <c r="F61" s="96">
        <f t="shared" si="13"/>
        <v>0</v>
      </c>
      <c r="G61" s="87">
        <f t="shared" si="13"/>
        <v>0</v>
      </c>
      <c r="H61" s="86">
        <f t="shared" si="13"/>
        <v>0</v>
      </c>
      <c r="I61" s="87">
        <f t="shared" si="13"/>
        <v>0</v>
      </c>
      <c r="J61" s="96">
        <f t="shared" si="13"/>
        <v>0</v>
      </c>
      <c r="K61" s="87">
        <f t="shared" si="13"/>
        <v>0</v>
      </c>
      <c r="L61" s="96">
        <f t="shared" si="13"/>
        <v>0</v>
      </c>
      <c r="M61" s="87">
        <f t="shared" si="13"/>
        <v>0</v>
      </c>
      <c r="N61" s="96">
        <f t="shared" si="7"/>
        <v>0</v>
      </c>
      <c r="O61" s="87">
        <f t="shared" si="7"/>
        <v>0</v>
      </c>
    </row>
    <row r="62" spans="1:15" ht="25.5">
      <c r="A62" s="106">
        <f t="shared" si="4"/>
        <v>34</v>
      </c>
      <c r="B62" s="107">
        <v>731100</v>
      </c>
      <c r="C62" s="108" t="s">
        <v>494</v>
      </c>
      <c r="D62" s="179"/>
      <c r="E62" s="178"/>
      <c r="F62" s="179"/>
      <c r="G62" s="178"/>
      <c r="H62" s="177"/>
      <c r="I62" s="176"/>
      <c r="J62" s="179"/>
      <c r="K62" s="178"/>
      <c r="L62" s="179"/>
      <c r="M62" s="178"/>
      <c r="N62" s="140">
        <f t="shared" si="7"/>
        <v>0</v>
      </c>
      <c r="O62" s="125">
        <f t="shared" si="7"/>
        <v>0</v>
      </c>
    </row>
    <row r="63" spans="1:15" ht="25.5">
      <c r="A63" s="106">
        <f t="shared" si="4"/>
        <v>35</v>
      </c>
      <c r="B63" s="107">
        <v>731200</v>
      </c>
      <c r="C63" s="108" t="s">
        <v>12</v>
      </c>
      <c r="D63" s="179"/>
      <c r="E63" s="178"/>
      <c r="F63" s="179"/>
      <c r="G63" s="178"/>
      <c r="H63" s="177"/>
      <c r="I63" s="176"/>
      <c r="J63" s="179"/>
      <c r="K63" s="178"/>
      <c r="L63" s="179"/>
      <c r="M63" s="178"/>
      <c r="N63" s="140">
        <f t="shared" si="7"/>
        <v>0</v>
      </c>
      <c r="O63" s="125">
        <f t="shared" si="7"/>
        <v>0</v>
      </c>
    </row>
    <row r="64" spans="1:15" ht="38.25">
      <c r="A64" s="103">
        <f t="shared" si="4"/>
        <v>36</v>
      </c>
      <c r="B64" s="104">
        <v>732000</v>
      </c>
      <c r="C64" s="105" t="s">
        <v>129</v>
      </c>
      <c r="D64" s="96">
        <f>SUM(D65:D68)</f>
        <v>0</v>
      </c>
      <c r="E64" s="87">
        <f aca="true" t="shared" si="14" ref="E64:M64">SUM(E65:E68)</f>
        <v>0</v>
      </c>
      <c r="F64" s="96">
        <f t="shared" si="14"/>
        <v>0</v>
      </c>
      <c r="G64" s="87">
        <f t="shared" si="14"/>
        <v>0</v>
      </c>
      <c r="H64" s="86">
        <f t="shared" si="14"/>
        <v>0</v>
      </c>
      <c r="I64" s="87">
        <f t="shared" si="14"/>
        <v>0</v>
      </c>
      <c r="J64" s="96">
        <f t="shared" si="14"/>
        <v>0</v>
      </c>
      <c r="K64" s="87">
        <f t="shared" si="14"/>
        <v>0</v>
      </c>
      <c r="L64" s="96">
        <f t="shared" si="14"/>
        <v>0</v>
      </c>
      <c r="M64" s="87">
        <f t="shared" si="14"/>
        <v>0</v>
      </c>
      <c r="N64" s="96">
        <f t="shared" si="7"/>
        <v>0</v>
      </c>
      <c r="O64" s="87">
        <f t="shared" si="7"/>
        <v>0</v>
      </c>
    </row>
    <row r="65" spans="1:15" ht="25.5">
      <c r="A65" s="106">
        <f t="shared" si="4"/>
        <v>37</v>
      </c>
      <c r="B65" s="107">
        <v>732100</v>
      </c>
      <c r="C65" s="108" t="s">
        <v>13</v>
      </c>
      <c r="D65" s="179"/>
      <c r="E65" s="178"/>
      <c r="F65" s="179"/>
      <c r="G65" s="178"/>
      <c r="H65" s="177"/>
      <c r="I65" s="176"/>
      <c r="J65" s="179"/>
      <c r="K65" s="178"/>
      <c r="L65" s="179"/>
      <c r="M65" s="178"/>
      <c r="N65" s="140">
        <f t="shared" si="7"/>
        <v>0</v>
      </c>
      <c r="O65" s="125">
        <f t="shared" si="7"/>
        <v>0</v>
      </c>
    </row>
    <row r="66" spans="1:15" ht="25.5">
      <c r="A66" s="106">
        <f t="shared" si="4"/>
        <v>38</v>
      </c>
      <c r="B66" s="107">
        <v>732200</v>
      </c>
      <c r="C66" s="108" t="s">
        <v>14</v>
      </c>
      <c r="D66" s="179"/>
      <c r="E66" s="178"/>
      <c r="F66" s="179"/>
      <c r="G66" s="178"/>
      <c r="H66" s="177"/>
      <c r="I66" s="176"/>
      <c r="J66" s="179"/>
      <c r="K66" s="178"/>
      <c r="L66" s="179"/>
      <c r="M66" s="178"/>
      <c r="N66" s="140">
        <f t="shared" si="7"/>
        <v>0</v>
      </c>
      <c r="O66" s="125">
        <f t="shared" si="7"/>
        <v>0</v>
      </c>
    </row>
    <row r="67" spans="1:15" ht="15">
      <c r="A67" s="106">
        <f t="shared" si="4"/>
        <v>39</v>
      </c>
      <c r="B67" s="107">
        <v>732300</v>
      </c>
      <c r="C67" s="108" t="s">
        <v>15</v>
      </c>
      <c r="D67" s="179"/>
      <c r="E67" s="178"/>
      <c r="F67" s="179"/>
      <c r="G67" s="178"/>
      <c r="H67" s="177"/>
      <c r="I67" s="176"/>
      <c r="J67" s="179"/>
      <c r="K67" s="178"/>
      <c r="L67" s="179"/>
      <c r="M67" s="178"/>
      <c r="N67" s="140">
        <f t="shared" si="7"/>
        <v>0</v>
      </c>
      <c r="O67" s="125">
        <f t="shared" si="7"/>
        <v>0</v>
      </c>
    </row>
    <row r="68" spans="1:15" ht="15">
      <c r="A68" s="109">
        <f t="shared" si="4"/>
        <v>40</v>
      </c>
      <c r="B68" s="110">
        <v>732400</v>
      </c>
      <c r="C68" s="111" t="s">
        <v>16</v>
      </c>
      <c r="D68" s="179"/>
      <c r="E68" s="178"/>
      <c r="F68" s="179"/>
      <c r="G68" s="178"/>
      <c r="H68" s="177"/>
      <c r="I68" s="176"/>
      <c r="J68" s="179"/>
      <c r="K68" s="178"/>
      <c r="L68" s="179"/>
      <c r="M68" s="178"/>
      <c r="N68" s="198">
        <f t="shared" si="7"/>
        <v>0</v>
      </c>
      <c r="O68" s="196">
        <f t="shared" si="7"/>
        <v>0</v>
      </c>
    </row>
    <row r="69" spans="1:15" ht="25.5">
      <c r="A69" s="103">
        <f t="shared" si="4"/>
        <v>41</v>
      </c>
      <c r="B69" s="104">
        <v>733000</v>
      </c>
      <c r="C69" s="105" t="s">
        <v>130</v>
      </c>
      <c r="D69" s="96">
        <f aca="true" t="shared" si="15" ref="D69:M69">SUM(D70:D71)</f>
        <v>0</v>
      </c>
      <c r="E69" s="87">
        <f t="shared" si="15"/>
        <v>0</v>
      </c>
      <c r="F69" s="96">
        <f t="shared" si="15"/>
        <v>0</v>
      </c>
      <c r="G69" s="87">
        <f t="shared" si="15"/>
        <v>0</v>
      </c>
      <c r="H69" s="86">
        <f t="shared" si="15"/>
        <v>0</v>
      </c>
      <c r="I69" s="87">
        <f t="shared" si="15"/>
        <v>0</v>
      </c>
      <c r="J69" s="96">
        <f t="shared" si="15"/>
        <v>0</v>
      </c>
      <c r="K69" s="87">
        <f t="shared" si="15"/>
        <v>0</v>
      </c>
      <c r="L69" s="96">
        <f t="shared" si="15"/>
        <v>0</v>
      </c>
      <c r="M69" s="87">
        <f t="shared" si="15"/>
        <v>0</v>
      </c>
      <c r="N69" s="96">
        <f aca="true" t="shared" si="16" ref="N69:O132">SUM(H69,J69,L69)</f>
        <v>0</v>
      </c>
      <c r="O69" s="87">
        <f t="shared" si="16"/>
        <v>0</v>
      </c>
    </row>
    <row r="70" spans="1:15" ht="25.5">
      <c r="A70" s="106">
        <f t="shared" si="4"/>
        <v>42</v>
      </c>
      <c r="B70" s="107">
        <v>733100</v>
      </c>
      <c r="C70" s="108" t="s">
        <v>17</v>
      </c>
      <c r="D70" s="179"/>
      <c r="E70" s="178"/>
      <c r="F70" s="179"/>
      <c r="G70" s="178"/>
      <c r="H70" s="177"/>
      <c r="I70" s="176"/>
      <c r="J70" s="179"/>
      <c r="K70" s="178"/>
      <c r="L70" s="179"/>
      <c r="M70" s="178"/>
      <c r="N70" s="140">
        <f t="shared" si="16"/>
        <v>0</v>
      </c>
      <c r="O70" s="125">
        <f t="shared" si="16"/>
        <v>0</v>
      </c>
    </row>
    <row r="71" spans="1:15" ht="25.5">
      <c r="A71" s="106">
        <f t="shared" si="4"/>
        <v>43</v>
      </c>
      <c r="B71" s="107">
        <v>733200</v>
      </c>
      <c r="C71" s="108" t="s">
        <v>354</v>
      </c>
      <c r="D71" s="179"/>
      <c r="E71" s="178"/>
      <c r="F71" s="179"/>
      <c r="G71" s="178"/>
      <c r="H71" s="177"/>
      <c r="I71" s="176"/>
      <c r="J71" s="179"/>
      <c r="K71" s="178"/>
      <c r="L71" s="179"/>
      <c r="M71" s="178"/>
      <c r="N71" s="140">
        <f t="shared" si="16"/>
        <v>0</v>
      </c>
      <c r="O71" s="125">
        <f t="shared" si="16"/>
        <v>0</v>
      </c>
    </row>
    <row r="72" spans="1:15" ht="25.5">
      <c r="A72" s="103">
        <f t="shared" si="4"/>
        <v>44</v>
      </c>
      <c r="B72" s="104">
        <v>740000</v>
      </c>
      <c r="C72" s="112" t="s">
        <v>131</v>
      </c>
      <c r="D72" s="96">
        <f>D73+D80+D85+D92+D95</f>
        <v>0</v>
      </c>
      <c r="E72" s="87">
        <f aca="true" t="shared" si="17" ref="E72:M72">E73+E80+E85+E92+E95</f>
        <v>0</v>
      </c>
      <c r="F72" s="96">
        <f t="shared" si="17"/>
        <v>0</v>
      </c>
      <c r="G72" s="87">
        <f t="shared" si="17"/>
        <v>0</v>
      </c>
      <c r="H72" s="86">
        <f t="shared" si="17"/>
        <v>0</v>
      </c>
      <c r="I72" s="87">
        <f t="shared" si="17"/>
        <v>0</v>
      </c>
      <c r="J72" s="96">
        <f t="shared" si="17"/>
        <v>0</v>
      </c>
      <c r="K72" s="87">
        <f t="shared" si="17"/>
        <v>0</v>
      </c>
      <c r="L72" s="96">
        <f t="shared" si="17"/>
        <v>0</v>
      </c>
      <c r="M72" s="87">
        <f t="shared" si="17"/>
        <v>0</v>
      </c>
      <c r="N72" s="96">
        <f t="shared" si="16"/>
        <v>0</v>
      </c>
      <c r="O72" s="87">
        <f t="shared" si="16"/>
        <v>0</v>
      </c>
    </row>
    <row r="73" spans="1:15" ht="25.5">
      <c r="A73" s="103">
        <f t="shared" si="4"/>
        <v>45</v>
      </c>
      <c r="B73" s="104">
        <v>741000</v>
      </c>
      <c r="C73" s="112" t="s">
        <v>132</v>
      </c>
      <c r="D73" s="96">
        <f>SUM(D74:D79)</f>
        <v>0</v>
      </c>
      <c r="E73" s="87">
        <f aca="true" t="shared" si="18" ref="E73:M73">SUM(E74:E79)</f>
        <v>0</v>
      </c>
      <c r="F73" s="96">
        <f t="shared" si="18"/>
        <v>0</v>
      </c>
      <c r="G73" s="87">
        <f t="shared" si="18"/>
        <v>0</v>
      </c>
      <c r="H73" s="86">
        <f t="shared" si="18"/>
        <v>0</v>
      </c>
      <c r="I73" s="87">
        <f t="shared" si="18"/>
        <v>0</v>
      </c>
      <c r="J73" s="96">
        <f t="shared" si="18"/>
        <v>0</v>
      </c>
      <c r="K73" s="87">
        <f t="shared" si="18"/>
        <v>0</v>
      </c>
      <c r="L73" s="96">
        <f t="shared" si="18"/>
        <v>0</v>
      </c>
      <c r="M73" s="87">
        <f t="shared" si="18"/>
        <v>0</v>
      </c>
      <c r="N73" s="96">
        <f t="shared" si="16"/>
        <v>0</v>
      </c>
      <c r="O73" s="87">
        <f t="shared" si="16"/>
        <v>0</v>
      </c>
    </row>
    <row r="74" spans="1:15" ht="15">
      <c r="A74" s="106">
        <f t="shared" si="4"/>
        <v>46</v>
      </c>
      <c r="B74" s="107">
        <v>741100</v>
      </c>
      <c r="C74" s="108" t="s">
        <v>355</v>
      </c>
      <c r="D74" s="179"/>
      <c r="E74" s="178"/>
      <c r="F74" s="179"/>
      <c r="G74" s="178"/>
      <c r="H74" s="177"/>
      <c r="I74" s="176"/>
      <c r="J74" s="179"/>
      <c r="K74" s="178"/>
      <c r="L74" s="179"/>
      <c r="M74" s="178"/>
      <c r="N74" s="140">
        <f t="shared" si="16"/>
        <v>0</v>
      </c>
      <c r="O74" s="125">
        <f t="shared" si="16"/>
        <v>0</v>
      </c>
    </row>
    <row r="75" spans="1:15" ht="15">
      <c r="A75" s="106">
        <f t="shared" si="4"/>
        <v>47</v>
      </c>
      <c r="B75" s="107">
        <v>741200</v>
      </c>
      <c r="C75" s="108" t="s">
        <v>19</v>
      </c>
      <c r="D75" s="179"/>
      <c r="E75" s="178"/>
      <c r="F75" s="179"/>
      <c r="G75" s="178"/>
      <c r="H75" s="177"/>
      <c r="I75" s="176"/>
      <c r="J75" s="179"/>
      <c r="K75" s="178"/>
      <c r="L75" s="179"/>
      <c r="M75" s="178"/>
      <c r="N75" s="140">
        <f t="shared" si="16"/>
        <v>0</v>
      </c>
      <c r="O75" s="125">
        <f t="shared" si="16"/>
        <v>0</v>
      </c>
    </row>
    <row r="76" spans="1:15" ht="25.5">
      <c r="A76" s="106">
        <f t="shared" si="4"/>
        <v>48</v>
      </c>
      <c r="B76" s="107">
        <v>741300</v>
      </c>
      <c r="C76" s="108" t="s">
        <v>20</v>
      </c>
      <c r="D76" s="179"/>
      <c r="E76" s="178"/>
      <c r="F76" s="179"/>
      <c r="G76" s="178"/>
      <c r="H76" s="177"/>
      <c r="I76" s="176"/>
      <c r="J76" s="179"/>
      <c r="K76" s="178"/>
      <c r="L76" s="179"/>
      <c r="M76" s="178"/>
      <c r="N76" s="140">
        <f t="shared" si="16"/>
        <v>0</v>
      </c>
      <c r="O76" s="125">
        <f t="shared" si="16"/>
        <v>0</v>
      </c>
    </row>
    <row r="77" spans="1:15" ht="25.5">
      <c r="A77" s="106">
        <f t="shared" si="4"/>
        <v>49</v>
      </c>
      <c r="B77" s="107">
        <v>741400</v>
      </c>
      <c r="C77" s="108" t="s">
        <v>21</v>
      </c>
      <c r="D77" s="179"/>
      <c r="E77" s="178"/>
      <c r="F77" s="179"/>
      <c r="G77" s="178"/>
      <c r="H77" s="177"/>
      <c r="I77" s="176"/>
      <c r="J77" s="179"/>
      <c r="K77" s="178"/>
      <c r="L77" s="179"/>
      <c r="M77" s="178"/>
      <c r="N77" s="140">
        <f t="shared" si="16"/>
        <v>0</v>
      </c>
      <c r="O77" s="125">
        <f t="shared" si="16"/>
        <v>0</v>
      </c>
    </row>
    <row r="78" spans="1:15" ht="15">
      <c r="A78" s="106">
        <f t="shared" si="4"/>
        <v>50</v>
      </c>
      <c r="B78" s="107">
        <v>741500</v>
      </c>
      <c r="C78" s="108" t="s">
        <v>22</v>
      </c>
      <c r="D78" s="179"/>
      <c r="E78" s="178"/>
      <c r="F78" s="179"/>
      <c r="G78" s="178"/>
      <c r="H78" s="177"/>
      <c r="I78" s="176"/>
      <c r="J78" s="179"/>
      <c r="K78" s="178"/>
      <c r="L78" s="179"/>
      <c r="M78" s="178"/>
      <c r="N78" s="140">
        <f t="shared" si="16"/>
        <v>0</v>
      </c>
      <c r="O78" s="125">
        <f t="shared" si="16"/>
        <v>0</v>
      </c>
    </row>
    <row r="79" spans="1:15" ht="25.5">
      <c r="A79" s="106">
        <f t="shared" si="4"/>
        <v>51</v>
      </c>
      <c r="B79" s="107">
        <v>741600</v>
      </c>
      <c r="C79" s="108" t="s">
        <v>71</v>
      </c>
      <c r="D79" s="179"/>
      <c r="E79" s="178"/>
      <c r="F79" s="179"/>
      <c r="G79" s="178"/>
      <c r="H79" s="177"/>
      <c r="I79" s="176"/>
      <c r="J79" s="179"/>
      <c r="K79" s="178"/>
      <c r="L79" s="179"/>
      <c r="M79" s="178"/>
      <c r="N79" s="140">
        <f t="shared" si="16"/>
        <v>0</v>
      </c>
      <c r="O79" s="125">
        <f t="shared" si="16"/>
        <v>0</v>
      </c>
    </row>
    <row r="80" spans="1:15" ht="25.5">
      <c r="A80" s="103">
        <f t="shared" si="4"/>
        <v>52</v>
      </c>
      <c r="B80" s="104">
        <v>742000</v>
      </c>
      <c r="C80" s="112" t="s">
        <v>133</v>
      </c>
      <c r="D80" s="96">
        <f aca="true" t="shared" si="19" ref="D80:M80">SUM(D81:D84)</f>
        <v>0</v>
      </c>
      <c r="E80" s="87">
        <f t="shared" si="19"/>
        <v>0</v>
      </c>
      <c r="F80" s="96">
        <f t="shared" si="19"/>
        <v>0</v>
      </c>
      <c r="G80" s="87">
        <f t="shared" si="19"/>
        <v>0</v>
      </c>
      <c r="H80" s="86">
        <f t="shared" si="19"/>
        <v>0</v>
      </c>
      <c r="I80" s="87">
        <f t="shared" si="19"/>
        <v>0</v>
      </c>
      <c r="J80" s="96">
        <f t="shared" si="19"/>
        <v>0</v>
      </c>
      <c r="K80" s="87">
        <f t="shared" si="19"/>
        <v>0</v>
      </c>
      <c r="L80" s="96">
        <f t="shared" si="19"/>
        <v>0</v>
      </c>
      <c r="M80" s="87">
        <f t="shared" si="19"/>
        <v>0</v>
      </c>
      <c r="N80" s="96">
        <f t="shared" si="16"/>
        <v>0</v>
      </c>
      <c r="O80" s="87">
        <f t="shared" si="16"/>
        <v>0</v>
      </c>
    </row>
    <row r="81" spans="1:15" ht="38.25">
      <c r="A81" s="106">
        <f t="shared" si="4"/>
        <v>53</v>
      </c>
      <c r="B81" s="107">
        <v>742100</v>
      </c>
      <c r="C81" s="108" t="s">
        <v>359</v>
      </c>
      <c r="D81" s="179"/>
      <c r="E81" s="178"/>
      <c r="F81" s="179"/>
      <c r="G81" s="178"/>
      <c r="H81" s="177"/>
      <c r="I81" s="176"/>
      <c r="J81" s="179"/>
      <c r="K81" s="178"/>
      <c r="L81" s="179"/>
      <c r="M81" s="178"/>
      <c r="N81" s="140">
        <f t="shared" si="16"/>
        <v>0</v>
      </c>
      <c r="O81" s="125">
        <f t="shared" si="16"/>
        <v>0</v>
      </c>
    </row>
    <row r="82" spans="1:15" ht="15">
      <c r="A82" s="106">
        <f t="shared" si="4"/>
        <v>54</v>
      </c>
      <c r="B82" s="107">
        <v>742200</v>
      </c>
      <c r="C82" s="108" t="s">
        <v>378</v>
      </c>
      <c r="D82" s="179"/>
      <c r="E82" s="178"/>
      <c r="F82" s="179"/>
      <c r="G82" s="178"/>
      <c r="H82" s="177"/>
      <c r="I82" s="176"/>
      <c r="J82" s="179"/>
      <c r="K82" s="178"/>
      <c r="L82" s="179"/>
      <c r="M82" s="178"/>
      <c r="N82" s="140">
        <f t="shared" si="16"/>
        <v>0</v>
      </c>
      <c r="O82" s="125">
        <f t="shared" si="16"/>
        <v>0</v>
      </c>
    </row>
    <row r="83" spans="1:15" ht="38.25">
      <c r="A83" s="106">
        <f t="shared" si="4"/>
        <v>55</v>
      </c>
      <c r="B83" s="107">
        <v>742300</v>
      </c>
      <c r="C83" s="108" t="s">
        <v>379</v>
      </c>
      <c r="D83" s="179"/>
      <c r="E83" s="178"/>
      <c r="F83" s="179"/>
      <c r="G83" s="178"/>
      <c r="H83" s="177"/>
      <c r="I83" s="176"/>
      <c r="J83" s="179"/>
      <c r="K83" s="178"/>
      <c r="L83" s="179"/>
      <c r="M83" s="178"/>
      <c r="N83" s="140">
        <f t="shared" si="16"/>
        <v>0</v>
      </c>
      <c r="O83" s="125">
        <f t="shared" si="16"/>
        <v>0</v>
      </c>
    </row>
    <row r="84" spans="1:15" ht="25.5">
      <c r="A84" s="106">
        <f t="shared" si="4"/>
        <v>56</v>
      </c>
      <c r="B84" s="107">
        <v>742400</v>
      </c>
      <c r="C84" s="108" t="s">
        <v>205</v>
      </c>
      <c r="D84" s="179"/>
      <c r="E84" s="178"/>
      <c r="F84" s="179"/>
      <c r="G84" s="178"/>
      <c r="H84" s="177"/>
      <c r="I84" s="176"/>
      <c r="J84" s="179"/>
      <c r="K84" s="178"/>
      <c r="L84" s="179"/>
      <c r="M84" s="178"/>
      <c r="N84" s="140">
        <f t="shared" si="16"/>
        <v>0</v>
      </c>
      <c r="O84" s="125">
        <f t="shared" si="16"/>
        <v>0</v>
      </c>
    </row>
    <row r="85" spans="1:15" ht="25.5">
      <c r="A85" s="103">
        <f t="shared" si="4"/>
        <v>57</v>
      </c>
      <c r="B85" s="104">
        <v>743000</v>
      </c>
      <c r="C85" s="112" t="s">
        <v>134</v>
      </c>
      <c r="D85" s="96">
        <f aca="true" t="shared" si="20" ref="D85:M85">SUM(D86:D91)</f>
        <v>0</v>
      </c>
      <c r="E85" s="87">
        <f t="shared" si="20"/>
        <v>0</v>
      </c>
      <c r="F85" s="96">
        <f t="shared" si="20"/>
        <v>0</v>
      </c>
      <c r="G85" s="87">
        <f t="shared" si="20"/>
        <v>0</v>
      </c>
      <c r="H85" s="86">
        <f t="shared" si="20"/>
        <v>0</v>
      </c>
      <c r="I85" s="87">
        <f t="shared" si="20"/>
        <v>0</v>
      </c>
      <c r="J85" s="96">
        <f t="shared" si="20"/>
        <v>0</v>
      </c>
      <c r="K85" s="87">
        <f t="shared" si="20"/>
        <v>0</v>
      </c>
      <c r="L85" s="96">
        <f t="shared" si="20"/>
        <v>0</v>
      </c>
      <c r="M85" s="87">
        <f t="shared" si="20"/>
        <v>0</v>
      </c>
      <c r="N85" s="96">
        <f t="shared" si="16"/>
        <v>0</v>
      </c>
      <c r="O85" s="87">
        <f t="shared" si="16"/>
        <v>0</v>
      </c>
    </row>
    <row r="86" spans="1:15" ht="25.5">
      <c r="A86" s="106">
        <f t="shared" si="4"/>
        <v>58</v>
      </c>
      <c r="B86" s="107">
        <v>743100</v>
      </c>
      <c r="C86" s="108" t="s">
        <v>206</v>
      </c>
      <c r="D86" s="179"/>
      <c r="E86" s="178"/>
      <c r="F86" s="179"/>
      <c r="G86" s="178"/>
      <c r="H86" s="177"/>
      <c r="I86" s="176"/>
      <c r="J86" s="179"/>
      <c r="K86" s="178"/>
      <c r="L86" s="179"/>
      <c r="M86" s="178"/>
      <c r="N86" s="140">
        <f t="shared" si="16"/>
        <v>0</v>
      </c>
      <c r="O86" s="125">
        <f t="shared" si="16"/>
        <v>0</v>
      </c>
    </row>
    <row r="87" spans="1:15" ht="25.5">
      <c r="A87" s="106">
        <f t="shared" si="4"/>
        <v>59</v>
      </c>
      <c r="B87" s="107">
        <v>743200</v>
      </c>
      <c r="C87" s="108" t="s">
        <v>207</v>
      </c>
      <c r="D87" s="179"/>
      <c r="E87" s="178"/>
      <c r="F87" s="179"/>
      <c r="G87" s="178"/>
      <c r="H87" s="177"/>
      <c r="I87" s="176"/>
      <c r="J87" s="179"/>
      <c r="K87" s="178"/>
      <c r="L87" s="179"/>
      <c r="M87" s="178"/>
      <c r="N87" s="140">
        <f t="shared" si="16"/>
        <v>0</v>
      </c>
      <c r="O87" s="125">
        <f t="shared" si="16"/>
        <v>0</v>
      </c>
    </row>
    <row r="88" spans="1:15" ht="25.5">
      <c r="A88" s="106">
        <f t="shared" si="4"/>
        <v>60</v>
      </c>
      <c r="B88" s="107">
        <v>743300</v>
      </c>
      <c r="C88" s="108" t="s">
        <v>208</v>
      </c>
      <c r="D88" s="179"/>
      <c r="E88" s="178"/>
      <c r="F88" s="179"/>
      <c r="G88" s="178"/>
      <c r="H88" s="177"/>
      <c r="I88" s="176"/>
      <c r="J88" s="179"/>
      <c r="K88" s="178"/>
      <c r="L88" s="179"/>
      <c r="M88" s="178"/>
      <c r="N88" s="140">
        <f t="shared" si="16"/>
        <v>0</v>
      </c>
      <c r="O88" s="125">
        <f t="shared" si="16"/>
        <v>0</v>
      </c>
    </row>
    <row r="89" spans="1:15" ht="15">
      <c r="A89" s="106">
        <f t="shared" si="4"/>
        <v>61</v>
      </c>
      <c r="B89" s="107">
        <v>743400</v>
      </c>
      <c r="C89" s="108" t="s">
        <v>380</v>
      </c>
      <c r="D89" s="179"/>
      <c r="E89" s="178"/>
      <c r="F89" s="179"/>
      <c r="G89" s="178"/>
      <c r="H89" s="177"/>
      <c r="I89" s="176"/>
      <c r="J89" s="179"/>
      <c r="K89" s="178"/>
      <c r="L89" s="179"/>
      <c r="M89" s="178"/>
      <c r="N89" s="140">
        <f t="shared" si="16"/>
        <v>0</v>
      </c>
      <c r="O89" s="125">
        <f t="shared" si="16"/>
        <v>0</v>
      </c>
    </row>
    <row r="90" spans="1:15" ht="25.5">
      <c r="A90" s="106">
        <f t="shared" si="4"/>
        <v>62</v>
      </c>
      <c r="B90" s="107">
        <v>743500</v>
      </c>
      <c r="C90" s="108" t="s">
        <v>381</v>
      </c>
      <c r="D90" s="179"/>
      <c r="E90" s="178"/>
      <c r="F90" s="179"/>
      <c r="G90" s="178"/>
      <c r="H90" s="177"/>
      <c r="I90" s="176"/>
      <c r="J90" s="179"/>
      <c r="K90" s="178"/>
      <c r="L90" s="179"/>
      <c r="M90" s="178"/>
      <c r="N90" s="140">
        <f t="shared" si="16"/>
        <v>0</v>
      </c>
      <c r="O90" s="125">
        <f t="shared" si="16"/>
        <v>0</v>
      </c>
    </row>
    <row r="91" spans="1:15" ht="38.25">
      <c r="A91" s="106">
        <f t="shared" si="4"/>
        <v>63</v>
      </c>
      <c r="B91" s="107">
        <v>743900</v>
      </c>
      <c r="C91" s="108" t="s">
        <v>209</v>
      </c>
      <c r="D91" s="179"/>
      <c r="E91" s="178"/>
      <c r="F91" s="179"/>
      <c r="G91" s="178"/>
      <c r="H91" s="177"/>
      <c r="I91" s="176"/>
      <c r="J91" s="179"/>
      <c r="K91" s="178"/>
      <c r="L91" s="179"/>
      <c r="M91" s="178"/>
      <c r="N91" s="140">
        <f t="shared" si="16"/>
        <v>0</v>
      </c>
      <c r="O91" s="125">
        <f t="shared" si="16"/>
        <v>0</v>
      </c>
    </row>
    <row r="92" spans="1:15" ht="38.25">
      <c r="A92" s="103">
        <f t="shared" si="4"/>
        <v>64</v>
      </c>
      <c r="B92" s="104">
        <v>744000</v>
      </c>
      <c r="C92" s="105" t="s">
        <v>135</v>
      </c>
      <c r="D92" s="96">
        <f aca="true" t="shared" si="21" ref="D92:M92">SUM(D93:D94)</f>
        <v>0</v>
      </c>
      <c r="E92" s="87">
        <f t="shared" si="21"/>
        <v>0</v>
      </c>
      <c r="F92" s="96">
        <f t="shared" si="21"/>
        <v>0</v>
      </c>
      <c r="G92" s="87">
        <f t="shared" si="21"/>
        <v>0</v>
      </c>
      <c r="H92" s="86">
        <f t="shared" si="21"/>
        <v>0</v>
      </c>
      <c r="I92" s="87">
        <f t="shared" si="21"/>
        <v>0</v>
      </c>
      <c r="J92" s="96">
        <f t="shared" si="21"/>
        <v>0</v>
      </c>
      <c r="K92" s="87">
        <f t="shared" si="21"/>
        <v>0</v>
      </c>
      <c r="L92" s="96">
        <f t="shared" si="21"/>
        <v>0</v>
      </c>
      <c r="M92" s="87">
        <f t="shared" si="21"/>
        <v>0</v>
      </c>
      <c r="N92" s="96">
        <f t="shared" si="16"/>
        <v>0</v>
      </c>
      <c r="O92" s="87">
        <f t="shared" si="16"/>
        <v>0</v>
      </c>
    </row>
    <row r="93" spans="1:15" ht="25.5">
      <c r="A93" s="106">
        <f t="shared" si="4"/>
        <v>65</v>
      </c>
      <c r="B93" s="107">
        <v>744100</v>
      </c>
      <c r="C93" s="108" t="s">
        <v>210</v>
      </c>
      <c r="D93" s="179"/>
      <c r="E93" s="178"/>
      <c r="F93" s="179"/>
      <c r="G93" s="178"/>
      <c r="H93" s="177"/>
      <c r="I93" s="176"/>
      <c r="J93" s="179"/>
      <c r="K93" s="178"/>
      <c r="L93" s="179"/>
      <c r="M93" s="178"/>
      <c r="N93" s="140">
        <f t="shared" si="16"/>
        <v>0</v>
      </c>
      <c r="O93" s="125">
        <f t="shared" si="16"/>
        <v>0</v>
      </c>
    </row>
    <row r="94" spans="1:15" ht="38.25">
      <c r="A94" s="106">
        <f t="shared" si="4"/>
        <v>66</v>
      </c>
      <c r="B94" s="107">
        <v>744200</v>
      </c>
      <c r="C94" s="108" t="s">
        <v>211</v>
      </c>
      <c r="D94" s="179"/>
      <c r="E94" s="178"/>
      <c r="F94" s="179"/>
      <c r="G94" s="178"/>
      <c r="H94" s="177"/>
      <c r="I94" s="176"/>
      <c r="J94" s="179"/>
      <c r="K94" s="178"/>
      <c r="L94" s="179"/>
      <c r="M94" s="178"/>
      <c r="N94" s="140">
        <f t="shared" si="16"/>
        <v>0</v>
      </c>
      <c r="O94" s="125">
        <f t="shared" si="16"/>
        <v>0</v>
      </c>
    </row>
    <row r="95" spans="1:15" ht="25.5">
      <c r="A95" s="103">
        <f t="shared" si="4"/>
        <v>67</v>
      </c>
      <c r="B95" s="104">
        <v>745000</v>
      </c>
      <c r="C95" s="105" t="s">
        <v>136</v>
      </c>
      <c r="D95" s="96">
        <f>D96</f>
        <v>0</v>
      </c>
      <c r="E95" s="87">
        <f aca="true" t="shared" si="22" ref="E95:M95">E96</f>
        <v>0</v>
      </c>
      <c r="F95" s="96">
        <f t="shared" si="22"/>
        <v>0</v>
      </c>
      <c r="G95" s="87">
        <f t="shared" si="22"/>
        <v>0</v>
      </c>
      <c r="H95" s="86">
        <f t="shared" si="22"/>
        <v>0</v>
      </c>
      <c r="I95" s="87">
        <f t="shared" si="22"/>
        <v>0</v>
      </c>
      <c r="J95" s="96">
        <f t="shared" si="22"/>
        <v>0</v>
      </c>
      <c r="K95" s="87">
        <f t="shared" si="22"/>
        <v>0</v>
      </c>
      <c r="L95" s="96">
        <f t="shared" si="22"/>
        <v>0</v>
      </c>
      <c r="M95" s="87">
        <f t="shared" si="22"/>
        <v>0</v>
      </c>
      <c r="N95" s="96">
        <f t="shared" si="16"/>
        <v>0</v>
      </c>
      <c r="O95" s="87">
        <f t="shared" si="16"/>
        <v>0</v>
      </c>
    </row>
    <row r="96" spans="1:15" ht="15">
      <c r="A96" s="106">
        <f t="shared" si="4"/>
        <v>68</v>
      </c>
      <c r="B96" s="107">
        <v>745100</v>
      </c>
      <c r="C96" s="108" t="s">
        <v>212</v>
      </c>
      <c r="D96" s="179"/>
      <c r="E96" s="178"/>
      <c r="F96" s="179"/>
      <c r="G96" s="178"/>
      <c r="H96" s="177"/>
      <c r="I96" s="176"/>
      <c r="J96" s="179"/>
      <c r="K96" s="178"/>
      <c r="L96" s="179"/>
      <c r="M96" s="178"/>
      <c r="N96" s="140">
        <f t="shared" si="16"/>
        <v>0</v>
      </c>
      <c r="O96" s="125">
        <f t="shared" si="16"/>
        <v>0</v>
      </c>
    </row>
    <row r="97" spans="1:15" ht="25.5">
      <c r="A97" s="103">
        <f t="shared" si="4"/>
        <v>69</v>
      </c>
      <c r="B97" s="104">
        <v>770000</v>
      </c>
      <c r="C97" s="112" t="s">
        <v>137</v>
      </c>
      <c r="D97" s="96">
        <f aca="true" t="shared" si="23" ref="D97:M97">D98+D100</f>
        <v>0</v>
      </c>
      <c r="E97" s="87">
        <f t="shared" si="23"/>
        <v>0</v>
      </c>
      <c r="F97" s="96">
        <f t="shared" si="23"/>
        <v>0</v>
      </c>
      <c r="G97" s="87">
        <f t="shared" si="23"/>
        <v>0</v>
      </c>
      <c r="H97" s="86">
        <f t="shared" si="23"/>
        <v>0</v>
      </c>
      <c r="I97" s="87">
        <f t="shared" si="23"/>
        <v>0</v>
      </c>
      <c r="J97" s="96">
        <f t="shared" si="23"/>
        <v>0</v>
      </c>
      <c r="K97" s="87">
        <f t="shared" si="23"/>
        <v>0</v>
      </c>
      <c r="L97" s="96">
        <f t="shared" si="23"/>
        <v>0</v>
      </c>
      <c r="M97" s="87">
        <f t="shared" si="23"/>
        <v>0</v>
      </c>
      <c r="N97" s="96">
        <f t="shared" si="16"/>
        <v>0</v>
      </c>
      <c r="O97" s="87">
        <f t="shared" si="16"/>
        <v>0</v>
      </c>
    </row>
    <row r="98" spans="1:15" ht="25.5">
      <c r="A98" s="103">
        <f t="shared" si="4"/>
        <v>70</v>
      </c>
      <c r="B98" s="104">
        <v>771000</v>
      </c>
      <c r="C98" s="112" t="s">
        <v>138</v>
      </c>
      <c r="D98" s="96">
        <f>D99</f>
        <v>0</v>
      </c>
      <c r="E98" s="87">
        <f aca="true" t="shared" si="24" ref="E98:M98">E99</f>
        <v>0</v>
      </c>
      <c r="F98" s="96">
        <f t="shared" si="24"/>
        <v>0</v>
      </c>
      <c r="G98" s="87">
        <f t="shared" si="24"/>
        <v>0</v>
      </c>
      <c r="H98" s="86">
        <f t="shared" si="24"/>
        <v>0</v>
      </c>
      <c r="I98" s="87">
        <f t="shared" si="24"/>
        <v>0</v>
      </c>
      <c r="J98" s="96">
        <f t="shared" si="24"/>
        <v>0</v>
      </c>
      <c r="K98" s="87">
        <f t="shared" si="24"/>
        <v>0</v>
      </c>
      <c r="L98" s="96">
        <f t="shared" si="24"/>
        <v>0</v>
      </c>
      <c r="M98" s="87">
        <f t="shared" si="24"/>
        <v>0</v>
      </c>
      <c r="N98" s="96">
        <f t="shared" si="16"/>
        <v>0</v>
      </c>
      <c r="O98" s="87">
        <f t="shared" si="16"/>
        <v>0</v>
      </c>
    </row>
    <row r="99" spans="1:15" ht="25.5">
      <c r="A99" s="106">
        <f t="shared" si="4"/>
        <v>71</v>
      </c>
      <c r="B99" s="107">
        <v>771100</v>
      </c>
      <c r="C99" s="108" t="s">
        <v>213</v>
      </c>
      <c r="D99" s="179"/>
      <c r="E99" s="178"/>
      <c r="F99" s="179"/>
      <c r="G99" s="178"/>
      <c r="H99" s="177"/>
      <c r="I99" s="176"/>
      <c r="J99" s="179"/>
      <c r="K99" s="178"/>
      <c r="L99" s="179"/>
      <c r="M99" s="178"/>
      <c r="N99" s="140">
        <f t="shared" si="16"/>
        <v>0</v>
      </c>
      <c r="O99" s="125">
        <f t="shared" si="16"/>
        <v>0</v>
      </c>
    </row>
    <row r="100" spans="1:15" ht="38.25">
      <c r="A100" s="103">
        <f t="shared" si="4"/>
        <v>72</v>
      </c>
      <c r="B100" s="104">
        <v>772000</v>
      </c>
      <c r="C100" s="105" t="s">
        <v>139</v>
      </c>
      <c r="D100" s="96">
        <f>D101</f>
        <v>0</v>
      </c>
      <c r="E100" s="87">
        <f aca="true" t="shared" si="25" ref="E100:M100">E101</f>
        <v>0</v>
      </c>
      <c r="F100" s="96">
        <f t="shared" si="25"/>
        <v>0</v>
      </c>
      <c r="G100" s="87">
        <f t="shared" si="25"/>
        <v>0</v>
      </c>
      <c r="H100" s="86">
        <f t="shared" si="25"/>
        <v>0</v>
      </c>
      <c r="I100" s="87">
        <f t="shared" si="25"/>
        <v>0</v>
      </c>
      <c r="J100" s="96">
        <f t="shared" si="25"/>
        <v>0</v>
      </c>
      <c r="K100" s="87">
        <f t="shared" si="25"/>
        <v>0</v>
      </c>
      <c r="L100" s="96">
        <f t="shared" si="25"/>
        <v>0</v>
      </c>
      <c r="M100" s="87">
        <f t="shared" si="25"/>
        <v>0</v>
      </c>
      <c r="N100" s="96">
        <f t="shared" si="16"/>
        <v>0</v>
      </c>
      <c r="O100" s="87">
        <f t="shared" si="16"/>
        <v>0</v>
      </c>
    </row>
    <row r="101" spans="1:15" ht="38.25">
      <c r="A101" s="106">
        <f aca="true" t="shared" si="26" ref="A101:A164">A100+1</f>
        <v>73</v>
      </c>
      <c r="B101" s="107">
        <v>772100</v>
      </c>
      <c r="C101" s="108" t="s">
        <v>214</v>
      </c>
      <c r="D101" s="179"/>
      <c r="E101" s="178"/>
      <c r="F101" s="179"/>
      <c r="G101" s="178"/>
      <c r="H101" s="177"/>
      <c r="I101" s="176"/>
      <c r="J101" s="179"/>
      <c r="K101" s="178"/>
      <c r="L101" s="179"/>
      <c r="M101" s="178"/>
      <c r="N101" s="140">
        <f t="shared" si="16"/>
        <v>0</v>
      </c>
      <c r="O101" s="125">
        <f t="shared" si="16"/>
        <v>0</v>
      </c>
    </row>
    <row r="102" spans="1:15" ht="38.25">
      <c r="A102" s="103">
        <f t="shared" si="26"/>
        <v>74</v>
      </c>
      <c r="B102" s="104">
        <v>780000</v>
      </c>
      <c r="C102" s="105" t="s">
        <v>140</v>
      </c>
      <c r="D102" s="96">
        <f aca="true" t="shared" si="27" ref="D102:M102">D103</f>
        <v>0</v>
      </c>
      <c r="E102" s="87">
        <f t="shared" si="27"/>
        <v>0</v>
      </c>
      <c r="F102" s="96">
        <f t="shared" si="27"/>
        <v>0</v>
      </c>
      <c r="G102" s="87">
        <f t="shared" si="27"/>
        <v>0</v>
      </c>
      <c r="H102" s="86">
        <f t="shared" si="27"/>
        <v>0</v>
      </c>
      <c r="I102" s="87">
        <f t="shared" si="27"/>
        <v>0</v>
      </c>
      <c r="J102" s="96">
        <f t="shared" si="27"/>
        <v>0</v>
      </c>
      <c r="K102" s="87">
        <f t="shared" si="27"/>
        <v>0</v>
      </c>
      <c r="L102" s="96">
        <f t="shared" si="27"/>
        <v>0</v>
      </c>
      <c r="M102" s="87">
        <f t="shared" si="27"/>
        <v>0</v>
      </c>
      <c r="N102" s="96">
        <f t="shared" si="16"/>
        <v>0</v>
      </c>
      <c r="O102" s="87">
        <f t="shared" si="16"/>
        <v>0</v>
      </c>
    </row>
    <row r="103" spans="1:15" ht="38.25">
      <c r="A103" s="103">
        <f t="shared" si="26"/>
        <v>75</v>
      </c>
      <c r="B103" s="104">
        <v>781000</v>
      </c>
      <c r="C103" s="105" t="s">
        <v>141</v>
      </c>
      <c r="D103" s="96">
        <f aca="true" t="shared" si="28" ref="D103:M103">SUM(D104:D105)</f>
        <v>0</v>
      </c>
      <c r="E103" s="87">
        <f t="shared" si="28"/>
        <v>0</v>
      </c>
      <c r="F103" s="96">
        <f t="shared" si="28"/>
        <v>0</v>
      </c>
      <c r="G103" s="87">
        <f t="shared" si="28"/>
        <v>0</v>
      </c>
      <c r="H103" s="86">
        <f t="shared" si="28"/>
        <v>0</v>
      </c>
      <c r="I103" s="87">
        <f t="shared" si="28"/>
        <v>0</v>
      </c>
      <c r="J103" s="96">
        <f t="shared" si="28"/>
        <v>0</v>
      </c>
      <c r="K103" s="87">
        <f t="shared" si="28"/>
        <v>0</v>
      </c>
      <c r="L103" s="96">
        <f t="shared" si="28"/>
        <v>0</v>
      </c>
      <c r="M103" s="87">
        <f t="shared" si="28"/>
        <v>0</v>
      </c>
      <c r="N103" s="96">
        <f t="shared" si="16"/>
        <v>0</v>
      </c>
      <c r="O103" s="87">
        <f t="shared" si="16"/>
        <v>0</v>
      </c>
    </row>
    <row r="104" spans="1:15" ht="25.5">
      <c r="A104" s="106">
        <f t="shared" si="26"/>
        <v>76</v>
      </c>
      <c r="B104" s="107">
        <v>781100</v>
      </c>
      <c r="C104" s="108" t="s">
        <v>215</v>
      </c>
      <c r="D104" s="179"/>
      <c r="E104" s="178"/>
      <c r="F104" s="179"/>
      <c r="G104" s="178"/>
      <c r="H104" s="177"/>
      <c r="I104" s="176"/>
      <c r="J104" s="179"/>
      <c r="K104" s="178"/>
      <c r="L104" s="179"/>
      <c r="M104" s="178"/>
      <c r="N104" s="140">
        <f t="shared" si="16"/>
        <v>0</v>
      </c>
      <c r="O104" s="201"/>
    </row>
    <row r="105" spans="1:15" ht="25.5">
      <c r="A105" s="106">
        <f t="shared" si="26"/>
        <v>77</v>
      </c>
      <c r="B105" s="107">
        <v>781300</v>
      </c>
      <c r="C105" s="108" t="s">
        <v>284</v>
      </c>
      <c r="D105" s="179"/>
      <c r="E105" s="178"/>
      <c r="F105" s="179"/>
      <c r="G105" s="178"/>
      <c r="H105" s="177"/>
      <c r="I105" s="176"/>
      <c r="J105" s="179"/>
      <c r="K105" s="178"/>
      <c r="L105" s="179"/>
      <c r="M105" s="178"/>
      <c r="N105" s="140">
        <f>SUM(H105,J105,L105)</f>
        <v>0</v>
      </c>
      <c r="O105" s="201">
        <f t="shared" si="16"/>
        <v>0</v>
      </c>
    </row>
    <row r="106" spans="1:15" ht="15">
      <c r="A106" s="103">
        <f t="shared" si="26"/>
        <v>78</v>
      </c>
      <c r="B106" s="104">
        <v>790000</v>
      </c>
      <c r="C106" s="105" t="s">
        <v>142</v>
      </c>
      <c r="D106" s="96">
        <f aca="true" t="shared" si="29" ref="D106:M107">D107</f>
        <v>0</v>
      </c>
      <c r="E106" s="87">
        <f t="shared" si="29"/>
        <v>0</v>
      </c>
      <c r="F106" s="96">
        <f t="shared" si="29"/>
        <v>0</v>
      </c>
      <c r="G106" s="87">
        <f t="shared" si="29"/>
        <v>0</v>
      </c>
      <c r="H106" s="86">
        <f t="shared" si="29"/>
        <v>0</v>
      </c>
      <c r="I106" s="87">
        <f t="shared" si="29"/>
        <v>0</v>
      </c>
      <c r="J106" s="96">
        <f t="shared" si="29"/>
        <v>0</v>
      </c>
      <c r="K106" s="87">
        <f t="shared" si="29"/>
        <v>0</v>
      </c>
      <c r="L106" s="96">
        <f t="shared" si="29"/>
        <v>0</v>
      </c>
      <c r="M106" s="87">
        <f t="shared" si="29"/>
        <v>0</v>
      </c>
      <c r="N106" s="96">
        <f t="shared" si="16"/>
        <v>0</v>
      </c>
      <c r="O106" s="87">
        <f t="shared" si="16"/>
        <v>0</v>
      </c>
    </row>
    <row r="107" spans="1:15" ht="15">
      <c r="A107" s="103">
        <f t="shared" si="26"/>
        <v>79</v>
      </c>
      <c r="B107" s="104">
        <v>791000</v>
      </c>
      <c r="C107" s="105" t="s">
        <v>143</v>
      </c>
      <c r="D107" s="96">
        <f>D108</f>
        <v>0</v>
      </c>
      <c r="E107" s="87">
        <f t="shared" si="29"/>
        <v>0</v>
      </c>
      <c r="F107" s="96">
        <f t="shared" si="29"/>
        <v>0</v>
      </c>
      <c r="G107" s="87">
        <f t="shared" si="29"/>
        <v>0</v>
      </c>
      <c r="H107" s="86">
        <f t="shared" si="29"/>
        <v>0</v>
      </c>
      <c r="I107" s="87">
        <f t="shared" si="29"/>
        <v>0</v>
      </c>
      <c r="J107" s="96">
        <f t="shared" si="29"/>
        <v>0</v>
      </c>
      <c r="K107" s="87">
        <f t="shared" si="29"/>
        <v>0</v>
      </c>
      <c r="L107" s="96">
        <f t="shared" si="29"/>
        <v>0</v>
      </c>
      <c r="M107" s="87">
        <f t="shared" si="29"/>
        <v>0</v>
      </c>
      <c r="N107" s="96">
        <f t="shared" si="16"/>
        <v>0</v>
      </c>
      <c r="O107" s="87">
        <f>SUM(I107,K107,M107)</f>
        <v>0</v>
      </c>
    </row>
    <row r="108" spans="1:15" ht="24" customHeight="1">
      <c r="A108" s="106">
        <f t="shared" si="26"/>
        <v>80</v>
      </c>
      <c r="B108" s="107">
        <v>791100</v>
      </c>
      <c r="C108" s="108" t="s">
        <v>504</v>
      </c>
      <c r="D108" s="179"/>
      <c r="E108" s="178"/>
      <c r="F108" s="179"/>
      <c r="G108" s="178"/>
      <c r="H108" s="177"/>
      <c r="I108" s="176"/>
      <c r="J108" s="179"/>
      <c r="K108" s="178"/>
      <c r="L108" s="179"/>
      <c r="M108" s="178"/>
      <c r="N108" s="140">
        <f t="shared" si="16"/>
        <v>0</v>
      </c>
      <c r="O108" s="201"/>
    </row>
    <row r="109" spans="1:15" ht="38.25">
      <c r="A109" s="114">
        <f t="shared" si="26"/>
        <v>81</v>
      </c>
      <c r="B109" s="115">
        <v>800000</v>
      </c>
      <c r="C109" s="116" t="s">
        <v>144</v>
      </c>
      <c r="D109" s="117">
        <f>D110+D117+D124+D127</f>
        <v>0</v>
      </c>
      <c r="E109" s="118">
        <f aca="true" t="shared" si="30" ref="E109:M109">E110+E117+E124+E127</f>
        <v>0</v>
      </c>
      <c r="F109" s="117">
        <f t="shared" si="30"/>
        <v>0</v>
      </c>
      <c r="G109" s="118">
        <f t="shared" si="30"/>
        <v>0</v>
      </c>
      <c r="H109" s="81">
        <f t="shared" si="30"/>
        <v>0</v>
      </c>
      <c r="I109" s="118">
        <f t="shared" si="30"/>
        <v>0</v>
      </c>
      <c r="J109" s="117">
        <f t="shared" si="30"/>
        <v>0</v>
      </c>
      <c r="K109" s="118">
        <f t="shared" si="30"/>
        <v>0</v>
      </c>
      <c r="L109" s="117">
        <f t="shared" si="30"/>
        <v>0</v>
      </c>
      <c r="M109" s="118">
        <f t="shared" si="30"/>
        <v>0</v>
      </c>
      <c r="N109" s="117">
        <f t="shared" si="16"/>
        <v>0</v>
      </c>
      <c r="O109" s="118">
        <f t="shared" si="16"/>
        <v>0</v>
      </c>
    </row>
    <row r="110" spans="1:15" ht="38.25">
      <c r="A110" s="103">
        <f t="shared" si="26"/>
        <v>82</v>
      </c>
      <c r="B110" s="104">
        <v>810000</v>
      </c>
      <c r="C110" s="105" t="s">
        <v>145</v>
      </c>
      <c r="D110" s="96">
        <f>D111+D113+D115</f>
        <v>0</v>
      </c>
      <c r="E110" s="87">
        <f aca="true" t="shared" si="31" ref="E110:M110">E111+E113+E115</f>
        <v>0</v>
      </c>
      <c r="F110" s="96">
        <f t="shared" si="31"/>
        <v>0</v>
      </c>
      <c r="G110" s="87">
        <f t="shared" si="31"/>
        <v>0</v>
      </c>
      <c r="H110" s="86">
        <f t="shared" si="31"/>
        <v>0</v>
      </c>
      <c r="I110" s="87">
        <f t="shared" si="31"/>
        <v>0</v>
      </c>
      <c r="J110" s="96">
        <f t="shared" si="31"/>
        <v>0</v>
      </c>
      <c r="K110" s="87">
        <f t="shared" si="31"/>
        <v>0</v>
      </c>
      <c r="L110" s="96">
        <f t="shared" si="31"/>
        <v>0</v>
      </c>
      <c r="M110" s="87">
        <f t="shared" si="31"/>
        <v>0</v>
      </c>
      <c r="N110" s="96">
        <f t="shared" si="16"/>
        <v>0</v>
      </c>
      <c r="O110" s="87">
        <f t="shared" si="16"/>
        <v>0</v>
      </c>
    </row>
    <row r="111" spans="1:15" ht="25.5">
      <c r="A111" s="103">
        <f t="shared" si="26"/>
        <v>83</v>
      </c>
      <c r="B111" s="104">
        <v>811000</v>
      </c>
      <c r="C111" s="105" t="s">
        <v>146</v>
      </c>
      <c r="D111" s="96">
        <f>D112</f>
        <v>0</v>
      </c>
      <c r="E111" s="87">
        <f aca="true" t="shared" si="32" ref="E111:M111">E112</f>
        <v>0</v>
      </c>
      <c r="F111" s="96">
        <f t="shared" si="32"/>
        <v>0</v>
      </c>
      <c r="G111" s="87">
        <f t="shared" si="32"/>
        <v>0</v>
      </c>
      <c r="H111" s="86">
        <f t="shared" si="32"/>
        <v>0</v>
      </c>
      <c r="I111" s="87">
        <f t="shared" si="32"/>
        <v>0</v>
      </c>
      <c r="J111" s="96">
        <f t="shared" si="32"/>
        <v>0</v>
      </c>
      <c r="K111" s="87">
        <f t="shared" si="32"/>
        <v>0</v>
      </c>
      <c r="L111" s="96">
        <f t="shared" si="32"/>
        <v>0</v>
      </c>
      <c r="M111" s="87">
        <f t="shared" si="32"/>
        <v>0</v>
      </c>
      <c r="N111" s="96">
        <f t="shared" si="16"/>
        <v>0</v>
      </c>
      <c r="O111" s="87">
        <f t="shared" si="16"/>
        <v>0</v>
      </c>
    </row>
    <row r="112" spans="1:15" ht="25.5">
      <c r="A112" s="106">
        <f t="shared" si="26"/>
        <v>84</v>
      </c>
      <c r="B112" s="107">
        <v>811100</v>
      </c>
      <c r="C112" s="108" t="s">
        <v>216</v>
      </c>
      <c r="D112" s="179"/>
      <c r="E112" s="178"/>
      <c r="F112" s="179"/>
      <c r="G112" s="178"/>
      <c r="H112" s="177"/>
      <c r="I112" s="176"/>
      <c r="J112" s="179"/>
      <c r="K112" s="178"/>
      <c r="L112" s="179"/>
      <c r="M112" s="178"/>
      <c r="N112" s="140">
        <f t="shared" si="16"/>
        <v>0</v>
      </c>
      <c r="O112" s="125">
        <f t="shared" si="16"/>
        <v>0</v>
      </c>
    </row>
    <row r="113" spans="1:15" ht="25.5">
      <c r="A113" s="103">
        <f t="shared" si="26"/>
        <v>85</v>
      </c>
      <c r="B113" s="104">
        <v>812000</v>
      </c>
      <c r="C113" s="105" t="s">
        <v>147</v>
      </c>
      <c r="D113" s="96">
        <f aca="true" t="shared" si="33" ref="D113:M113">D114</f>
        <v>0</v>
      </c>
      <c r="E113" s="87">
        <f t="shared" si="33"/>
        <v>0</v>
      </c>
      <c r="F113" s="96">
        <f t="shared" si="33"/>
        <v>0</v>
      </c>
      <c r="G113" s="87">
        <f t="shared" si="33"/>
        <v>0</v>
      </c>
      <c r="H113" s="86">
        <f t="shared" si="33"/>
        <v>0</v>
      </c>
      <c r="I113" s="87">
        <f t="shared" si="33"/>
        <v>0</v>
      </c>
      <c r="J113" s="96">
        <f t="shared" si="33"/>
        <v>0</v>
      </c>
      <c r="K113" s="87">
        <f t="shared" si="33"/>
        <v>0</v>
      </c>
      <c r="L113" s="96">
        <f t="shared" si="33"/>
        <v>0</v>
      </c>
      <c r="M113" s="87">
        <f t="shared" si="33"/>
        <v>0</v>
      </c>
      <c r="N113" s="96">
        <f t="shared" si="16"/>
        <v>0</v>
      </c>
      <c r="O113" s="87">
        <f t="shared" si="16"/>
        <v>0</v>
      </c>
    </row>
    <row r="114" spans="1:15" ht="25.5">
      <c r="A114" s="106">
        <f t="shared" si="26"/>
        <v>86</v>
      </c>
      <c r="B114" s="107">
        <v>812100</v>
      </c>
      <c r="C114" s="108" t="s">
        <v>217</v>
      </c>
      <c r="D114" s="179"/>
      <c r="E114" s="178"/>
      <c r="F114" s="179"/>
      <c r="G114" s="178"/>
      <c r="H114" s="177"/>
      <c r="I114" s="176"/>
      <c r="J114" s="179"/>
      <c r="K114" s="178"/>
      <c r="L114" s="179"/>
      <c r="M114" s="178"/>
      <c r="N114" s="140">
        <f t="shared" si="16"/>
        <v>0</v>
      </c>
      <c r="O114" s="125">
        <f t="shared" si="16"/>
        <v>0</v>
      </c>
    </row>
    <row r="115" spans="1:15" ht="25.5">
      <c r="A115" s="103">
        <f t="shared" si="26"/>
        <v>87</v>
      </c>
      <c r="B115" s="104">
        <v>813000</v>
      </c>
      <c r="C115" s="105" t="s">
        <v>148</v>
      </c>
      <c r="D115" s="96">
        <f aca="true" t="shared" si="34" ref="D115:M115">D116</f>
        <v>0</v>
      </c>
      <c r="E115" s="87">
        <f t="shared" si="34"/>
        <v>0</v>
      </c>
      <c r="F115" s="96">
        <f t="shared" si="34"/>
        <v>0</v>
      </c>
      <c r="G115" s="87">
        <f t="shared" si="34"/>
        <v>0</v>
      </c>
      <c r="H115" s="86">
        <f t="shared" si="34"/>
        <v>0</v>
      </c>
      <c r="I115" s="87">
        <f t="shared" si="34"/>
        <v>0</v>
      </c>
      <c r="J115" s="96">
        <f t="shared" si="34"/>
        <v>0</v>
      </c>
      <c r="K115" s="87">
        <f t="shared" si="34"/>
        <v>0</v>
      </c>
      <c r="L115" s="96">
        <f t="shared" si="34"/>
        <v>0</v>
      </c>
      <c r="M115" s="87">
        <f t="shared" si="34"/>
        <v>0</v>
      </c>
      <c r="N115" s="96">
        <f t="shared" si="16"/>
        <v>0</v>
      </c>
      <c r="O115" s="87">
        <f t="shared" si="16"/>
        <v>0</v>
      </c>
    </row>
    <row r="116" spans="1:15" ht="25.5">
      <c r="A116" s="106">
        <f t="shared" si="26"/>
        <v>88</v>
      </c>
      <c r="B116" s="107">
        <v>813100</v>
      </c>
      <c r="C116" s="108" t="s">
        <v>218</v>
      </c>
      <c r="D116" s="179"/>
      <c r="E116" s="178"/>
      <c r="F116" s="179"/>
      <c r="G116" s="178"/>
      <c r="H116" s="177"/>
      <c r="I116" s="176"/>
      <c r="J116" s="179"/>
      <c r="K116" s="178"/>
      <c r="L116" s="179"/>
      <c r="M116" s="178"/>
      <c r="N116" s="140">
        <f t="shared" si="16"/>
        <v>0</v>
      </c>
      <c r="O116" s="125">
        <f t="shared" si="16"/>
        <v>0</v>
      </c>
    </row>
    <row r="117" spans="1:15" ht="25.5">
      <c r="A117" s="103">
        <f t="shared" si="26"/>
        <v>89</v>
      </c>
      <c r="B117" s="104">
        <v>820000</v>
      </c>
      <c r="C117" s="105" t="s">
        <v>149</v>
      </c>
      <c r="D117" s="96">
        <f aca="true" t="shared" si="35" ref="D117:M117">D118+D120+D122</f>
        <v>0</v>
      </c>
      <c r="E117" s="87">
        <f t="shared" si="35"/>
        <v>0</v>
      </c>
      <c r="F117" s="96">
        <f t="shared" si="35"/>
        <v>0</v>
      </c>
      <c r="G117" s="87">
        <f t="shared" si="35"/>
        <v>0</v>
      </c>
      <c r="H117" s="86">
        <f t="shared" si="35"/>
        <v>0</v>
      </c>
      <c r="I117" s="87">
        <f t="shared" si="35"/>
        <v>0</v>
      </c>
      <c r="J117" s="96">
        <f t="shared" si="35"/>
        <v>0</v>
      </c>
      <c r="K117" s="87">
        <f t="shared" si="35"/>
        <v>0</v>
      </c>
      <c r="L117" s="96">
        <f t="shared" si="35"/>
        <v>0</v>
      </c>
      <c r="M117" s="87">
        <f t="shared" si="35"/>
        <v>0</v>
      </c>
      <c r="N117" s="96">
        <f t="shared" si="16"/>
        <v>0</v>
      </c>
      <c r="O117" s="87">
        <f t="shared" si="16"/>
        <v>0</v>
      </c>
    </row>
    <row r="118" spans="1:15" ht="25.5">
      <c r="A118" s="103">
        <f t="shared" si="26"/>
        <v>90</v>
      </c>
      <c r="B118" s="104">
        <v>821000</v>
      </c>
      <c r="C118" s="105" t="s">
        <v>150</v>
      </c>
      <c r="D118" s="96">
        <f aca="true" t="shared" si="36" ref="D118:M118">D119</f>
        <v>0</v>
      </c>
      <c r="E118" s="87">
        <f t="shared" si="36"/>
        <v>0</v>
      </c>
      <c r="F118" s="96">
        <f t="shared" si="36"/>
        <v>0</v>
      </c>
      <c r="G118" s="87">
        <f t="shared" si="36"/>
        <v>0</v>
      </c>
      <c r="H118" s="86">
        <f t="shared" si="36"/>
        <v>0</v>
      </c>
      <c r="I118" s="87">
        <f t="shared" si="36"/>
        <v>0</v>
      </c>
      <c r="J118" s="96">
        <f t="shared" si="36"/>
        <v>0</v>
      </c>
      <c r="K118" s="87">
        <f t="shared" si="36"/>
        <v>0</v>
      </c>
      <c r="L118" s="96">
        <f t="shared" si="36"/>
        <v>0</v>
      </c>
      <c r="M118" s="87">
        <f t="shared" si="36"/>
        <v>0</v>
      </c>
      <c r="N118" s="96">
        <f t="shared" si="16"/>
        <v>0</v>
      </c>
      <c r="O118" s="87">
        <f t="shared" si="16"/>
        <v>0</v>
      </c>
    </row>
    <row r="119" spans="1:15" ht="25.5">
      <c r="A119" s="106">
        <f t="shared" si="26"/>
        <v>91</v>
      </c>
      <c r="B119" s="107">
        <v>821100</v>
      </c>
      <c r="C119" s="108" t="s">
        <v>219</v>
      </c>
      <c r="D119" s="179"/>
      <c r="E119" s="178"/>
      <c r="F119" s="179"/>
      <c r="G119" s="178"/>
      <c r="H119" s="177"/>
      <c r="I119" s="176"/>
      <c r="J119" s="179"/>
      <c r="K119" s="178"/>
      <c r="L119" s="179"/>
      <c r="M119" s="178"/>
      <c r="N119" s="140">
        <f t="shared" si="16"/>
        <v>0</v>
      </c>
      <c r="O119" s="125">
        <f t="shared" si="16"/>
        <v>0</v>
      </c>
    </row>
    <row r="120" spans="1:15" ht="25.5">
      <c r="A120" s="103">
        <f t="shared" si="26"/>
        <v>92</v>
      </c>
      <c r="B120" s="104">
        <v>822000</v>
      </c>
      <c r="C120" s="105" t="s">
        <v>151</v>
      </c>
      <c r="D120" s="119">
        <f aca="true" t="shared" si="37" ref="D120:M120">D121</f>
        <v>0</v>
      </c>
      <c r="E120" s="120">
        <f t="shared" si="37"/>
        <v>0</v>
      </c>
      <c r="F120" s="119">
        <f t="shared" si="37"/>
        <v>0</v>
      </c>
      <c r="G120" s="120">
        <f t="shared" si="37"/>
        <v>0</v>
      </c>
      <c r="H120" s="121">
        <f t="shared" si="37"/>
        <v>0</v>
      </c>
      <c r="I120" s="120">
        <f t="shared" si="37"/>
        <v>0</v>
      </c>
      <c r="J120" s="119">
        <f t="shared" si="37"/>
        <v>0</v>
      </c>
      <c r="K120" s="120">
        <f t="shared" si="37"/>
        <v>0</v>
      </c>
      <c r="L120" s="119">
        <f t="shared" si="37"/>
        <v>0</v>
      </c>
      <c r="M120" s="120">
        <f t="shared" si="37"/>
        <v>0</v>
      </c>
      <c r="N120" s="119">
        <f t="shared" si="16"/>
        <v>0</v>
      </c>
      <c r="O120" s="120">
        <f t="shared" si="16"/>
        <v>0</v>
      </c>
    </row>
    <row r="121" spans="1:15" ht="25.5">
      <c r="A121" s="106">
        <f t="shared" si="26"/>
        <v>93</v>
      </c>
      <c r="B121" s="107">
        <v>822100</v>
      </c>
      <c r="C121" s="108" t="s">
        <v>220</v>
      </c>
      <c r="D121" s="179"/>
      <c r="E121" s="178"/>
      <c r="F121" s="179"/>
      <c r="G121" s="178"/>
      <c r="H121" s="177"/>
      <c r="I121" s="176"/>
      <c r="J121" s="179"/>
      <c r="K121" s="178"/>
      <c r="L121" s="179"/>
      <c r="M121" s="178"/>
      <c r="N121" s="140">
        <f t="shared" si="16"/>
        <v>0</v>
      </c>
      <c r="O121" s="125">
        <f t="shared" si="16"/>
        <v>0</v>
      </c>
    </row>
    <row r="122" spans="1:15" ht="25.5">
      <c r="A122" s="103">
        <f t="shared" si="26"/>
        <v>94</v>
      </c>
      <c r="B122" s="104">
        <v>823000</v>
      </c>
      <c r="C122" s="105" t="s">
        <v>153</v>
      </c>
      <c r="D122" s="96">
        <f aca="true" t="shared" si="38" ref="D122:M122">D123</f>
        <v>0</v>
      </c>
      <c r="E122" s="87">
        <f t="shared" si="38"/>
        <v>0</v>
      </c>
      <c r="F122" s="96">
        <f t="shared" si="38"/>
        <v>0</v>
      </c>
      <c r="G122" s="87">
        <f t="shared" si="38"/>
        <v>0</v>
      </c>
      <c r="H122" s="86">
        <f t="shared" si="38"/>
        <v>0</v>
      </c>
      <c r="I122" s="87">
        <f t="shared" si="38"/>
        <v>0</v>
      </c>
      <c r="J122" s="96">
        <f t="shared" si="38"/>
        <v>0</v>
      </c>
      <c r="K122" s="87">
        <f t="shared" si="38"/>
        <v>0</v>
      </c>
      <c r="L122" s="96">
        <f t="shared" si="38"/>
        <v>0</v>
      </c>
      <c r="M122" s="87">
        <f t="shared" si="38"/>
        <v>0</v>
      </c>
      <c r="N122" s="96">
        <f t="shared" si="16"/>
        <v>0</v>
      </c>
      <c r="O122" s="87">
        <f t="shared" si="16"/>
        <v>0</v>
      </c>
    </row>
    <row r="123" spans="1:16" ht="25.5">
      <c r="A123" s="106">
        <f t="shared" si="26"/>
        <v>95</v>
      </c>
      <c r="B123" s="107">
        <v>823100</v>
      </c>
      <c r="C123" s="108" t="s">
        <v>221</v>
      </c>
      <c r="D123" s="179"/>
      <c r="E123" s="178"/>
      <c r="F123" s="179"/>
      <c r="G123" s="178"/>
      <c r="H123" s="177"/>
      <c r="I123" s="176"/>
      <c r="J123" s="179"/>
      <c r="K123" s="178"/>
      <c r="L123" s="179"/>
      <c r="M123" s="178"/>
      <c r="N123" s="140">
        <f t="shared" si="16"/>
        <v>0</v>
      </c>
      <c r="O123" s="125">
        <f t="shared" si="16"/>
        <v>0</v>
      </c>
      <c r="P123" s="1"/>
    </row>
    <row r="124" spans="1:16" ht="25.5">
      <c r="A124" s="103">
        <f t="shared" si="26"/>
        <v>96</v>
      </c>
      <c r="B124" s="104">
        <v>830000</v>
      </c>
      <c r="C124" s="105" t="s">
        <v>152</v>
      </c>
      <c r="D124" s="96">
        <f aca="true" t="shared" si="39" ref="D124:M125">D125</f>
        <v>0</v>
      </c>
      <c r="E124" s="87">
        <f t="shared" si="39"/>
        <v>0</v>
      </c>
      <c r="F124" s="96">
        <f t="shared" si="39"/>
        <v>0</v>
      </c>
      <c r="G124" s="87">
        <f t="shared" si="39"/>
        <v>0</v>
      </c>
      <c r="H124" s="86">
        <f t="shared" si="39"/>
        <v>0</v>
      </c>
      <c r="I124" s="87">
        <f t="shared" si="39"/>
        <v>0</v>
      </c>
      <c r="J124" s="96">
        <f t="shared" si="39"/>
        <v>0</v>
      </c>
      <c r="K124" s="87">
        <f t="shared" si="39"/>
        <v>0</v>
      </c>
      <c r="L124" s="96">
        <f t="shared" si="39"/>
        <v>0</v>
      </c>
      <c r="M124" s="87">
        <f t="shared" si="39"/>
        <v>0</v>
      </c>
      <c r="N124" s="96">
        <f t="shared" si="16"/>
        <v>0</v>
      </c>
      <c r="O124" s="87">
        <f t="shared" si="16"/>
        <v>0</v>
      </c>
      <c r="P124" s="1"/>
    </row>
    <row r="125" spans="1:16" ht="25.5">
      <c r="A125" s="103">
        <f t="shared" si="26"/>
        <v>97</v>
      </c>
      <c r="B125" s="104">
        <v>831000</v>
      </c>
      <c r="C125" s="105" t="s">
        <v>154</v>
      </c>
      <c r="D125" s="96">
        <f t="shared" si="39"/>
        <v>0</v>
      </c>
      <c r="E125" s="87">
        <f t="shared" si="39"/>
        <v>0</v>
      </c>
      <c r="F125" s="96">
        <f t="shared" si="39"/>
        <v>0</v>
      </c>
      <c r="G125" s="87">
        <f t="shared" si="39"/>
        <v>0</v>
      </c>
      <c r="H125" s="86">
        <f t="shared" si="39"/>
        <v>0</v>
      </c>
      <c r="I125" s="87">
        <f t="shared" si="39"/>
        <v>0</v>
      </c>
      <c r="J125" s="96">
        <f t="shared" si="39"/>
        <v>0</v>
      </c>
      <c r="K125" s="87">
        <f t="shared" si="39"/>
        <v>0</v>
      </c>
      <c r="L125" s="96">
        <f t="shared" si="39"/>
        <v>0</v>
      </c>
      <c r="M125" s="87">
        <f t="shared" si="39"/>
        <v>0</v>
      </c>
      <c r="N125" s="96">
        <f t="shared" si="16"/>
        <v>0</v>
      </c>
      <c r="O125" s="87">
        <f t="shared" si="16"/>
        <v>0</v>
      </c>
      <c r="P125" s="23"/>
    </row>
    <row r="126" spans="1:16" ht="25.5">
      <c r="A126" s="106">
        <f t="shared" si="26"/>
        <v>98</v>
      </c>
      <c r="B126" s="107">
        <v>831100</v>
      </c>
      <c r="C126" s="108" t="s">
        <v>228</v>
      </c>
      <c r="D126" s="179"/>
      <c r="E126" s="178"/>
      <c r="F126" s="179"/>
      <c r="G126" s="178"/>
      <c r="H126" s="177"/>
      <c r="I126" s="176"/>
      <c r="J126" s="179"/>
      <c r="K126" s="178"/>
      <c r="L126" s="179"/>
      <c r="M126" s="178"/>
      <c r="N126" s="140">
        <f t="shared" si="16"/>
        <v>0</v>
      </c>
      <c r="O126" s="125">
        <f t="shared" si="16"/>
        <v>0</v>
      </c>
      <c r="P126" s="23"/>
    </row>
    <row r="127" spans="1:16" ht="38.25">
      <c r="A127" s="103">
        <f t="shared" si="26"/>
        <v>99</v>
      </c>
      <c r="B127" s="104">
        <v>840000</v>
      </c>
      <c r="C127" s="105" t="s">
        <v>155</v>
      </c>
      <c r="D127" s="96">
        <f aca="true" t="shared" si="40" ref="D127:M127">D128+D130+D132</f>
        <v>0</v>
      </c>
      <c r="E127" s="87">
        <f t="shared" si="40"/>
        <v>0</v>
      </c>
      <c r="F127" s="96">
        <f t="shared" si="40"/>
        <v>0</v>
      </c>
      <c r="G127" s="87">
        <f t="shared" si="40"/>
        <v>0</v>
      </c>
      <c r="H127" s="86">
        <f t="shared" si="40"/>
        <v>0</v>
      </c>
      <c r="I127" s="87">
        <f t="shared" si="40"/>
        <v>0</v>
      </c>
      <c r="J127" s="96">
        <f t="shared" si="40"/>
        <v>0</v>
      </c>
      <c r="K127" s="87">
        <f t="shared" si="40"/>
        <v>0</v>
      </c>
      <c r="L127" s="96">
        <f t="shared" si="40"/>
        <v>0</v>
      </c>
      <c r="M127" s="87">
        <f t="shared" si="40"/>
        <v>0</v>
      </c>
      <c r="N127" s="96">
        <f t="shared" si="16"/>
        <v>0</v>
      </c>
      <c r="O127" s="87">
        <f t="shared" si="16"/>
        <v>0</v>
      </c>
      <c r="P127" s="66"/>
    </row>
    <row r="128" spans="1:16" ht="25.5">
      <c r="A128" s="103">
        <f t="shared" si="26"/>
        <v>100</v>
      </c>
      <c r="B128" s="104">
        <v>841000</v>
      </c>
      <c r="C128" s="105" t="s">
        <v>156</v>
      </c>
      <c r="D128" s="96">
        <f aca="true" t="shared" si="41" ref="D128:M128">D129</f>
        <v>0</v>
      </c>
      <c r="E128" s="87">
        <f t="shared" si="41"/>
        <v>0</v>
      </c>
      <c r="F128" s="96">
        <f t="shared" si="41"/>
        <v>0</v>
      </c>
      <c r="G128" s="87">
        <f t="shared" si="41"/>
        <v>0</v>
      </c>
      <c r="H128" s="86">
        <f t="shared" si="41"/>
        <v>0</v>
      </c>
      <c r="I128" s="87">
        <f t="shared" si="41"/>
        <v>0</v>
      </c>
      <c r="J128" s="96">
        <f t="shared" si="41"/>
        <v>0</v>
      </c>
      <c r="K128" s="87">
        <f t="shared" si="41"/>
        <v>0</v>
      </c>
      <c r="L128" s="96">
        <f t="shared" si="41"/>
        <v>0</v>
      </c>
      <c r="M128" s="87">
        <f t="shared" si="41"/>
        <v>0</v>
      </c>
      <c r="N128" s="96">
        <f t="shared" si="16"/>
        <v>0</v>
      </c>
      <c r="O128" s="87">
        <f t="shared" si="16"/>
        <v>0</v>
      </c>
      <c r="P128" s="66"/>
    </row>
    <row r="129" spans="1:16" ht="15">
      <c r="A129" s="106">
        <f t="shared" si="26"/>
        <v>101</v>
      </c>
      <c r="B129" s="107">
        <v>841100</v>
      </c>
      <c r="C129" s="108" t="s">
        <v>229</v>
      </c>
      <c r="D129" s="179"/>
      <c r="E129" s="178"/>
      <c r="F129" s="179"/>
      <c r="G129" s="178"/>
      <c r="H129" s="177"/>
      <c r="I129" s="176"/>
      <c r="J129" s="179"/>
      <c r="K129" s="178"/>
      <c r="L129" s="179"/>
      <c r="M129" s="178"/>
      <c r="N129" s="140">
        <f t="shared" si="16"/>
        <v>0</v>
      </c>
      <c r="O129" s="125">
        <f t="shared" si="16"/>
        <v>0</v>
      </c>
      <c r="P129" s="66"/>
    </row>
    <row r="130" spans="1:16" ht="25.5">
      <c r="A130" s="103">
        <f t="shared" si="26"/>
        <v>102</v>
      </c>
      <c r="B130" s="104">
        <v>842000</v>
      </c>
      <c r="C130" s="105" t="s">
        <v>157</v>
      </c>
      <c r="D130" s="96">
        <f aca="true" t="shared" si="42" ref="D130:M130">D131</f>
        <v>0</v>
      </c>
      <c r="E130" s="87">
        <f t="shared" si="42"/>
        <v>0</v>
      </c>
      <c r="F130" s="96">
        <f t="shared" si="42"/>
        <v>0</v>
      </c>
      <c r="G130" s="87">
        <f t="shared" si="42"/>
        <v>0</v>
      </c>
      <c r="H130" s="86">
        <f t="shared" si="42"/>
        <v>0</v>
      </c>
      <c r="I130" s="87">
        <f t="shared" si="42"/>
        <v>0</v>
      </c>
      <c r="J130" s="96">
        <f t="shared" si="42"/>
        <v>0</v>
      </c>
      <c r="K130" s="87">
        <f t="shared" si="42"/>
        <v>0</v>
      </c>
      <c r="L130" s="96">
        <f t="shared" si="42"/>
        <v>0</v>
      </c>
      <c r="M130" s="87">
        <f t="shared" si="42"/>
        <v>0</v>
      </c>
      <c r="N130" s="96">
        <f t="shared" si="16"/>
        <v>0</v>
      </c>
      <c r="O130" s="87">
        <f t="shared" si="16"/>
        <v>0</v>
      </c>
      <c r="P130" s="66"/>
    </row>
    <row r="131" spans="1:16" ht="25.5">
      <c r="A131" s="106">
        <f t="shared" si="26"/>
        <v>103</v>
      </c>
      <c r="B131" s="107">
        <v>842100</v>
      </c>
      <c r="C131" s="108" t="s">
        <v>230</v>
      </c>
      <c r="D131" s="179"/>
      <c r="E131" s="178"/>
      <c r="F131" s="179"/>
      <c r="G131" s="178"/>
      <c r="H131" s="177"/>
      <c r="I131" s="176"/>
      <c r="J131" s="179"/>
      <c r="K131" s="178"/>
      <c r="L131" s="179"/>
      <c r="M131" s="178"/>
      <c r="N131" s="140">
        <f t="shared" si="16"/>
        <v>0</v>
      </c>
      <c r="O131" s="125">
        <f t="shared" si="16"/>
        <v>0</v>
      </c>
      <c r="P131" s="23"/>
    </row>
    <row r="132" spans="1:16" ht="25.5">
      <c r="A132" s="103">
        <f t="shared" si="26"/>
        <v>104</v>
      </c>
      <c r="B132" s="104">
        <v>843000</v>
      </c>
      <c r="C132" s="105" t="s">
        <v>158</v>
      </c>
      <c r="D132" s="96">
        <f aca="true" t="shared" si="43" ref="D132:M132">D133</f>
        <v>0</v>
      </c>
      <c r="E132" s="87">
        <f t="shared" si="43"/>
        <v>0</v>
      </c>
      <c r="F132" s="96">
        <f t="shared" si="43"/>
        <v>0</v>
      </c>
      <c r="G132" s="87">
        <f t="shared" si="43"/>
        <v>0</v>
      </c>
      <c r="H132" s="86">
        <f t="shared" si="43"/>
        <v>0</v>
      </c>
      <c r="I132" s="87">
        <f t="shared" si="43"/>
        <v>0</v>
      </c>
      <c r="J132" s="96">
        <f t="shared" si="43"/>
        <v>0</v>
      </c>
      <c r="K132" s="87">
        <f t="shared" si="43"/>
        <v>0</v>
      </c>
      <c r="L132" s="96">
        <f t="shared" si="43"/>
        <v>0</v>
      </c>
      <c r="M132" s="87">
        <f t="shared" si="43"/>
        <v>0</v>
      </c>
      <c r="N132" s="96">
        <f t="shared" si="16"/>
        <v>0</v>
      </c>
      <c r="O132" s="87">
        <f t="shared" si="16"/>
        <v>0</v>
      </c>
      <c r="P132" s="23"/>
    </row>
    <row r="133" spans="1:16" ht="15">
      <c r="A133" s="106">
        <f t="shared" si="26"/>
        <v>105</v>
      </c>
      <c r="B133" s="107">
        <v>843100</v>
      </c>
      <c r="C133" s="108" t="s">
        <v>231</v>
      </c>
      <c r="D133" s="179"/>
      <c r="E133" s="178"/>
      <c r="F133" s="179"/>
      <c r="G133" s="178"/>
      <c r="H133" s="177"/>
      <c r="I133" s="176"/>
      <c r="J133" s="179"/>
      <c r="K133" s="178"/>
      <c r="L133" s="179"/>
      <c r="M133" s="178"/>
      <c r="N133" s="140">
        <f aca="true" t="shared" si="44" ref="N133:O193">SUM(H133,J133,L133)</f>
        <v>0</v>
      </c>
      <c r="O133" s="125">
        <f t="shared" si="44"/>
        <v>0</v>
      </c>
      <c r="P133" s="23"/>
    </row>
    <row r="134" spans="1:15" ht="38.25">
      <c r="A134" s="114">
        <f t="shared" si="26"/>
        <v>106</v>
      </c>
      <c r="B134" s="115">
        <v>900000</v>
      </c>
      <c r="C134" s="116" t="s">
        <v>159</v>
      </c>
      <c r="D134" s="117">
        <f>D135+D154</f>
        <v>0</v>
      </c>
      <c r="E134" s="118">
        <f aca="true" t="shared" si="45" ref="E134:M134">E135+E154</f>
        <v>0</v>
      </c>
      <c r="F134" s="117">
        <f t="shared" si="45"/>
        <v>0</v>
      </c>
      <c r="G134" s="118">
        <f t="shared" si="45"/>
        <v>0</v>
      </c>
      <c r="H134" s="81">
        <f t="shared" si="45"/>
        <v>0</v>
      </c>
      <c r="I134" s="118">
        <f t="shared" si="45"/>
        <v>0</v>
      </c>
      <c r="J134" s="117">
        <f t="shared" si="45"/>
        <v>0</v>
      </c>
      <c r="K134" s="118">
        <f t="shared" si="45"/>
        <v>0</v>
      </c>
      <c r="L134" s="117">
        <f t="shared" si="45"/>
        <v>0</v>
      </c>
      <c r="M134" s="118">
        <f t="shared" si="45"/>
        <v>0</v>
      </c>
      <c r="N134" s="117">
        <f t="shared" si="44"/>
        <v>0</v>
      </c>
      <c r="O134" s="118">
        <f t="shared" si="44"/>
        <v>0</v>
      </c>
    </row>
    <row r="135" spans="1:15" ht="25.5">
      <c r="A135" s="103">
        <f t="shared" si="26"/>
        <v>107</v>
      </c>
      <c r="B135" s="104">
        <v>910000</v>
      </c>
      <c r="C135" s="105" t="s">
        <v>160</v>
      </c>
      <c r="D135" s="96">
        <f>D136+D146</f>
        <v>0</v>
      </c>
      <c r="E135" s="87">
        <f aca="true" t="shared" si="46" ref="E135:M135">E136+E146</f>
        <v>0</v>
      </c>
      <c r="F135" s="96">
        <f t="shared" si="46"/>
        <v>0</v>
      </c>
      <c r="G135" s="87">
        <f t="shared" si="46"/>
        <v>0</v>
      </c>
      <c r="H135" s="86">
        <f t="shared" si="46"/>
        <v>0</v>
      </c>
      <c r="I135" s="87">
        <f t="shared" si="46"/>
        <v>0</v>
      </c>
      <c r="J135" s="96">
        <f t="shared" si="46"/>
        <v>0</v>
      </c>
      <c r="K135" s="87">
        <f t="shared" si="46"/>
        <v>0</v>
      </c>
      <c r="L135" s="96">
        <f t="shared" si="46"/>
        <v>0</v>
      </c>
      <c r="M135" s="87">
        <f t="shared" si="46"/>
        <v>0</v>
      </c>
      <c r="N135" s="96">
        <f t="shared" si="44"/>
        <v>0</v>
      </c>
      <c r="O135" s="87">
        <f t="shared" si="44"/>
        <v>0</v>
      </c>
    </row>
    <row r="136" spans="1:15" ht="25.5">
      <c r="A136" s="103">
        <f t="shared" si="26"/>
        <v>108</v>
      </c>
      <c r="B136" s="104">
        <v>911000</v>
      </c>
      <c r="C136" s="105" t="s">
        <v>161</v>
      </c>
      <c r="D136" s="96">
        <f aca="true" t="shared" si="47" ref="D136:M136">SUM(D137:D145)</f>
        <v>0</v>
      </c>
      <c r="E136" s="87">
        <f t="shared" si="47"/>
        <v>0</v>
      </c>
      <c r="F136" s="96">
        <f t="shared" si="47"/>
        <v>0</v>
      </c>
      <c r="G136" s="87">
        <f t="shared" si="47"/>
        <v>0</v>
      </c>
      <c r="H136" s="86">
        <f t="shared" si="47"/>
        <v>0</v>
      </c>
      <c r="I136" s="87">
        <f t="shared" si="47"/>
        <v>0</v>
      </c>
      <c r="J136" s="96">
        <f t="shared" si="47"/>
        <v>0</v>
      </c>
      <c r="K136" s="87">
        <f t="shared" si="47"/>
        <v>0</v>
      </c>
      <c r="L136" s="96">
        <f t="shared" si="47"/>
        <v>0</v>
      </c>
      <c r="M136" s="87">
        <f t="shared" si="47"/>
        <v>0</v>
      </c>
      <c r="N136" s="96">
        <f t="shared" si="44"/>
        <v>0</v>
      </c>
      <c r="O136" s="87">
        <f t="shared" si="44"/>
        <v>0</v>
      </c>
    </row>
    <row r="137" spans="1:15" ht="38.25">
      <c r="A137" s="106">
        <f t="shared" si="26"/>
        <v>109</v>
      </c>
      <c r="B137" s="107">
        <v>911100</v>
      </c>
      <c r="C137" s="108" t="s">
        <v>232</v>
      </c>
      <c r="D137" s="179"/>
      <c r="E137" s="178"/>
      <c r="F137" s="179"/>
      <c r="G137" s="178"/>
      <c r="H137" s="177"/>
      <c r="I137" s="176"/>
      <c r="J137" s="179"/>
      <c r="K137" s="178"/>
      <c r="L137" s="179"/>
      <c r="M137" s="178"/>
      <c r="N137" s="140">
        <f t="shared" si="44"/>
        <v>0</v>
      </c>
      <c r="O137" s="125">
        <f t="shared" si="44"/>
        <v>0</v>
      </c>
    </row>
    <row r="138" spans="1:15" ht="25.5">
      <c r="A138" s="106">
        <f t="shared" si="26"/>
        <v>110</v>
      </c>
      <c r="B138" s="107">
        <v>911200</v>
      </c>
      <c r="C138" s="108" t="s">
        <v>233</v>
      </c>
      <c r="D138" s="179"/>
      <c r="E138" s="178"/>
      <c r="F138" s="179"/>
      <c r="G138" s="178"/>
      <c r="H138" s="177"/>
      <c r="I138" s="176"/>
      <c r="J138" s="179"/>
      <c r="K138" s="178"/>
      <c r="L138" s="179"/>
      <c r="M138" s="178"/>
      <c r="N138" s="140">
        <f t="shared" si="44"/>
        <v>0</v>
      </c>
      <c r="O138" s="125">
        <f t="shared" si="44"/>
        <v>0</v>
      </c>
    </row>
    <row r="139" spans="1:15" ht="38.25">
      <c r="A139" s="106">
        <f t="shared" si="26"/>
        <v>111</v>
      </c>
      <c r="B139" s="107">
        <v>911300</v>
      </c>
      <c r="C139" s="108" t="s">
        <v>223</v>
      </c>
      <c r="D139" s="179"/>
      <c r="E139" s="178"/>
      <c r="F139" s="179"/>
      <c r="G139" s="178"/>
      <c r="H139" s="177"/>
      <c r="I139" s="176"/>
      <c r="J139" s="179"/>
      <c r="K139" s="178"/>
      <c r="L139" s="179"/>
      <c r="M139" s="178"/>
      <c r="N139" s="140">
        <f t="shared" si="44"/>
        <v>0</v>
      </c>
      <c r="O139" s="125">
        <f t="shared" si="44"/>
        <v>0</v>
      </c>
    </row>
    <row r="140" spans="1:15" ht="25.5">
      <c r="A140" s="106">
        <f t="shared" si="26"/>
        <v>112</v>
      </c>
      <c r="B140" s="107">
        <v>911400</v>
      </c>
      <c r="C140" s="108" t="s">
        <v>224</v>
      </c>
      <c r="D140" s="179"/>
      <c r="E140" s="178"/>
      <c r="F140" s="179"/>
      <c r="G140" s="178"/>
      <c r="H140" s="177"/>
      <c r="I140" s="176"/>
      <c r="J140" s="179"/>
      <c r="K140" s="178"/>
      <c r="L140" s="179"/>
      <c r="M140" s="178"/>
      <c r="N140" s="140">
        <f t="shared" si="44"/>
        <v>0</v>
      </c>
      <c r="O140" s="125">
        <f t="shared" si="44"/>
        <v>0</v>
      </c>
    </row>
    <row r="141" spans="1:15" ht="25.5">
      <c r="A141" s="106">
        <f t="shared" si="26"/>
        <v>113</v>
      </c>
      <c r="B141" s="107">
        <v>911500</v>
      </c>
      <c r="C141" s="108" t="s">
        <v>285</v>
      </c>
      <c r="D141" s="179"/>
      <c r="E141" s="178"/>
      <c r="F141" s="179"/>
      <c r="G141" s="178"/>
      <c r="H141" s="177"/>
      <c r="I141" s="176"/>
      <c r="J141" s="179"/>
      <c r="K141" s="178"/>
      <c r="L141" s="179"/>
      <c r="M141" s="178"/>
      <c r="N141" s="140">
        <f t="shared" si="44"/>
        <v>0</v>
      </c>
      <c r="O141" s="125">
        <f t="shared" si="44"/>
        <v>0</v>
      </c>
    </row>
    <row r="142" spans="1:15" ht="25.5">
      <c r="A142" s="106">
        <f t="shared" si="26"/>
        <v>114</v>
      </c>
      <c r="B142" s="107">
        <v>911600</v>
      </c>
      <c r="C142" s="108" t="s">
        <v>225</v>
      </c>
      <c r="D142" s="179"/>
      <c r="E142" s="178"/>
      <c r="F142" s="179"/>
      <c r="G142" s="178"/>
      <c r="H142" s="177"/>
      <c r="I142" s="176"/>
      <c r="J142" s="179"/>
      <c r="K142" s="178"/>
      <c r="L142" s="179"/>
      <c r="M142" s="178"/>
      <c r="N142" s="140">
        <f t="shared" si="44"/>
        <v>0</v>
      </c>
      <c r="O142" s="125">
        <f t="shared" si="44"/>
        <v>0</v>
      </c>
    </row>
    <row r="143" spans="1:15" ht="25.5">
      <c r="A143" s="106">
        <f t="shared" si="26"/>
        <v>115</v>
      </c>
      <c r="B143" s="107">
        <v>911700</v>
      </c>
      <c r="C143" s="108" t="s">
        <v>226</v>
      </c>
      <c r="D143" s="179"/>
      <c r="E143" s="178"/>
      <c r="F143" s="179"/>
      <c r="G143" s="178"/>
      <c r="H143" s="177"/>
      <c r="I143" s="176"/>
      <c r="J143" s="179"/>
      <c r="K143" s="178"/>
      <c r="L143" s="179"/>
      <c r="M143" s="178"/>
      <c r="N143" s="140">
        <f t="shared" si="44"/>
        <v>0</v>
      </c>
      <c r="O143" s="125">
        <f t="shared" si="44"/>
        <v>0</v>
      </c>
    </row>
    <row r="144" spans="1:15" ht="15">
      <c r="A144" s="106">
        <f t="shared" si="26"/>
        <v>116</v>
      </c>
      <c r="B144" s="107">
        <v>911800</v>
      </c>
      <c r="C144" s="108" t="s">
        <v>227</v>
      </c>
      <c r="D144" s="179"/>
      <c r="E144" s="178"/>
      <c r="F144" s="179"/>
      <c r="G144" s="178"/>
      <c r="H144" s="177"/>
      <c r="I144" s="176"/>
      <c r="J144" s="179"/>
      <c r="K144" s="178"/>
      <c r="L144" s="179"/>
      <c r="M144" s="178"/>
      <c r="N144" s="140">
        <f t="shared" si="44"/>
        <v>0</v>
      </c>
      <c r="O144" s="125">
        <f t="shared" si="44"/>
        <v>0</v>
      </c>
    </row>
    <row r="145" spans="1:15" ht="15">
      <c r="A145" s="106">
        <f t="shared" si="26"/>
        <v>117</v>
      </c>
      <c r="B145" s="107">
        <v>911900</v>
      </c>
      <c r="C145" s="108" t="s">
        <v>488</v>
      </c>
      <c r="D145" s="179"/>
      <c r="E145" s="178"/>
      <c r="F145" s="179"/>
      <c r="G145" s="178"/>
      <c r="H145" s="177"/>
      <c r="I145" s="176"/>
      <c r="J145" s="179"/>
      <c r="K145" s="178"/>
      <c r="L145" s="179"/>
      <c r="M145" s="178"/>
      <c r="N145" s="140">
        <f t="shared" si="44"/>
        <v>0</v>
      </c>
      <c r="O145" s="125">
        <f t="shared" si="44"/>
        <v>0</v>
      </c>
    </row>
    <row r="146" spans="1:15" ht="25.5">
      <c r="A146" s="103">
        <f t="shared" si="26"/>
        <v>118</v>
      </c>
      <c r="B146" s="104">
        <v>912000</v>
      </c>
      <c r="C146" s="105" t="s">
        <v>162</v>
      </c>
      <c r="D146" s="96">
        <f aca="true" t="shared" si="48" ref="D146:M146">SUM(D147:D153)</f>
        <v>0</v>
      </c>
      <c r="E146" s="87">
        <f t="shared" si="48"/>
        <v>0</v>
      </c>
      <c r="F146" s="96">
        <f t="shared" si="48"/>
        <v>0</v>
      </c>
      <c r="G146" s="87">
        <f t="shared" si="48"/>
        <v>0</v>
      </c>
      <c r="H146" s="86">
        <f t="shared" si="48"/>
        <v>0</v>
      </c>
      <c r="I146" s="87">
        <f t="shared" si="48"/>
        <v>0</v>
      </c>
      <c r="J146" s="96">
        <f t="shared" si="48"/>
        <v>0</v>
      </c>
      <c r="K146" s="87">
        <f t="shared" si="48"/>
        <v>0</v>
      </c>
      <c r="L146" s="96">
        <f t="shared" si="48"/>
        <v>0</v>
      </c>
      <c r="M146" s="87">
        <f t="shared" si="48"/>
        <v>0</v>
      </c>
      <c r="N146" s="96">
        <f t="shared" si="44"/>
        <v>0</v>
      </c>
      <c r="O146" s="87">
        <f t="shared" si="44"/>
        <v>0</v>
      </c>
    </row>
    <row r="147" spans="1:15" ht="51">
      <c r="A147" s="106">
        <f t="shared" si="26"/>
        <v>119</v>
      </c>
      <c r="B147" s="107">
        <v>912100</v>
      </c>
      <c r="C147" s="108" t="s">
        <v>273</v>
      </c>
      <c r="D147" s="179"/>
      <c r="E147" s="178"/>
      <c r="F147" s="179"/>
      <c r="G147" s="178"/>
      <c r="H147" s="177"/>
      <c r="I147" s="176"/>
      <c r="J147" s="179"/>
      <c r="K147" s="178"/>
      <c r="L147" s="179"/>
      <c r="M147" s="178"/>
      <c r="N147" s="140">
        <f t="shared" si="44"/>
        <v>0</v>
      </c>
      <c r="O147" s="125">
        <f t="shared" si="44"/>
        <v>0</v>
      </c>
    </row>
    <row r="148" spans="1:15" ht="25.5">
      <c r="A148" s="106">
        <f t="shared" si="26"/>
        <v>120</v>
      </c>
      <c r="B148" s="107">
        <v>912200</v>
      </c>
      <c r="C148" s="108" t="s">
        <v>274</v>
      </c>
      <c r="D148" s="179"/>
      <c r="E148" s="178"/>
      <c r="F148" s="179"/>
      <c r="G148" s="178"/>
      <c r="H148" s="177"/>
      <c r="I148" s="176"/>
      <c r="J148" s="179"/>
      <c r="K148" s="178"/>
      <c r="L148" s="179"/>
      <c r="M148" s="178"/>
      <c r="N148" s="140">
        <f t="shared" si="44"/>
        <v>0</v>
      </c>
      <c r="O148" s="125">
        <f t="shared" si="44"/>
        <v>0</v>
      </c>
    </row>
    <row r="149" spans="1:15" ht="25.5">
      <c r="A149" s="106">
        <f t="shared" si="26"/>
        <v>121</v>
      </c>
      <c r="B149" s="107">
        <v>912300</v>
      </c>
      <c r="C149" s="108" t="s">
        <v>275</v>
      </c>
      <c r="D149" s="179"/>
      <c r="E149" s="178"/>
      <c r="F149" s="179"/>
      <c r="G149" s="178"/>
      <c r="H149" s="177"/>
      <c r="I149" s="176"/>
      <c r="J149" s="179"/>
      <c r="K149" s="178"/>
      <c r="L149" s="179"/>
      <c r="M149" s="178"/>
      <c r="N149" s="140">
        <f t="shared" si="44"/>
        <v>0</v>
      </c>
      <c r="O149" s="125">
        <f t="shared" si="44"/>
        <v>0</v>
      </c>
    </row>
    <row r="150" spans="1:15" ht="25.5">
      <c r="A150" s="106">
        <f t="shared" si="26"/>
        <v>122</v>
      </c>
      <c r="B150" s="107">
        <v>912400</v>
      </c>
      <c r="C150" s="108" t="s">
        <v>276</v>
      </c>
      <c r="D150" s="179"/>
      <c r="E150" s="178"/>
      <c r="F150" s="179"/>
      <c r="G150" s="178"/>
      <c r="H150" s="177"/>
      <c r="I150" s="176"/>
      <c r="J150" s="179"/>
      <c r="K150" s="178"/>
      <c r="L150" s="179"/>
      <c r="M150" s="178"/>
      <c r="N150" s="140">
        <f t="shared" si="44"/>
        <v>0</v>
      </c>
      <c r="O150" s="125">
        <f t="shared" si="44"/>
        <v>0</v>
      </c>
    </row>
    <row r="151" spans="1:15" ht="25.5">
      <c r="A151" s="106">
        <f t="shared" si="26"/>
        <v>123</v>
      </c>
      <c r="B151" s="107">
        <v>912500</v>
      </c>
      <c r="C151" s="108" t="s">
        <v>277</v>
      </c>
      <c r="D151" s="179"/>
      <c r="E151" s="178"/>
      <c r="F151" s="179"/>
      <c r="G151" s="178"/>
      <c r="H151" s="177"/>
      <c r="I151" s="176"/>
      <c r="J151" s="179"/>
      <c r="K151" s="178"/>
      <c r="L151" s="179"/>
      <c r="M151" s="178"/>
      <c r="N151" s="140">
        <f t="shared" si="44"/>
        <v>0</v>
      </c>
      <c r="O151" s="125">
        <f t="shared" si="44"/>
        <v>0</v>
      </c>
    </row>
    <row r="152" spans="1:15" ht="25.5">
      <c r="A152" s="106">
        <f t="shared" si="26"/>
        <v>124</v>
      </c>
      <c r="B152" s="107">
        <v>912600</v>
      </c>
      <c r="C152" s="108" t="s">
        <v>103</v>
      </c>
      <c r="D152" s="179"/>
      <c r="E152" s="178"/>
      <c r="F152" s="179"/>
      <c r="G152" s="178"/>
      <c r="H152" s="177"/>
      <c r="I152" s="176"/>
      <c r="J152" s="179"/>
      <c r="K152" s="178"/>
      <c r="L152" s="179"/>
      <c r="M152" s="178"/>
      <c r="N152" s="140">
        <f t="shared" si="44"/>
        <v>0</v>
      </c>
      <c r="O152" s="125">
        <f t="shared" si="44"/>
        <v>0</v>
      </c>
    </row>
    <row r="153" spans="1:15" ht="15">
      <c r="A153" s="106">
        <f t="shared" si="26"/>
        <v>125</v>
      </c>
      <c r="B153" s="107">
        <v>912900</v>
      </c>
      <c r="C153" s="108" t="s">
        <v>361</v>
      </c>
      <c r="D153" s="179"/>
      <c r="E153" s="178"/>
      <c r="F153" s="179"/>
      <c r="G153" s="178"/>
      <c r="H153" s="177"/>
      <c r="I153" s="176"/>
      <c r="J153" s="179"/>
      <c r="K153" s="178"/>
      <c r="L153" s="179"/>
      <c r="M153" s="178"/>
      <c r="N153" s="140">
        <f t="shared" si="44"/>
        <v>0</v>
      </c>
      <c r="O153" s="125">
        <f t="shared" si="44"/>
        <v>0</v>
      </c>
    </row>
    <row r="154" spans="1:15" ht="38.25">
      <c r="A154" s="103">
        <f t="shared" si="26"/>
        <v>126</v>
      </c>
      <c r="B154" s="104">
        <v>920000</v>
      </c>
      <c r="C154" s="105" t="s">
        <v>163</v>
      </c>
      <c r="D154" s="96">
        <f aca="true" t="shared" si="49" ref="D154:M154">D155+D165</f>
        <v>0</v>
      </c>
      <c r="E154" s="87">
        <f t="shared" si="49"/>
        <v>0</v>
      </c>
      <c r="F154" s="96">
        <f t="shared" si="49"/>
        <v>0</v>
      </c>
      <c r="G154" s="87">
        <f t="shared" si="49"/>
        <v>0</v>
      </c>
      <c r="H154" s="86">
        <f t="shared" si="49"/>
        <v>0</v>
      </c>
      <c r="I154" s="87">
        <f t="shared" si="49"/>
        <v>0</v>
      </c>
      <c r="J154" s="96">
        <f t="shared" si="49"/>
        <v>0</v>
      </c>
      <c r="K154" s="87">
        <f t="shared" si="49"/>
        <v>0</v>
      </c>
      <c r="L154" s="96">
        <f t="shared" si="49"/>
        <v>0</v>
      </c>
      <c r="M154" s="87">
        <f t="shared" si="49"/>
        <v>0</v>
      </c>
      <c r="N154" s="96">
        <f t="shared" si="44"/>
        <v>0</v>
      </c>
      <c r="O154" s="87">
        <f t="shared" si="44"/>
        <v>0</v>
      </c>
    </row>
    <row r="155" spans="1:15" ht="38.25">
      <c r="A155" s="103">
        <f t="shared" si="26"/>
        <v>127</v>
      </c>
      <c r="B155" s="104">
        <v>921000</v>
      </c>
      <c r="C155" s="105" t="s">
        <v>164</v>
      </c>
      <c r="D155" s="96">
        <f aca="true" t="shared" si="50" ref="D155:M155">SUM(D156:D164)</f>
        <v>0</v>
      </c>
      <c r="E155" s="87">
        <f t="shared" si="50"/>
        <v>0</v>
      </c>
      <c r="F155" s="96">
        <f t="shared" si="50"/>
        <v>0</v>
      </c>
      <c r="G155" s="87">
        <f t="shared" si="50"/>
        <v>0</v>
      </c>
      <c r="H155" s="86">
        <f t="shared" si="50"/>
        <v>0</v>
      </c>
      <c r="I155" s="87">
        <f t="shared" si="50"/>
        <v>0</v>
      </c>
      <c r="J155" s="96">
        <f t="shared" si="50"/>
        <v>0</v>
      </c>
      <c r="K155" s="87">
        <f t="shared" si="50"/>
        <v>0</v>
      </c>
      <c r="L155" s="96">
        <f t="shared" si="50"/>
        <v>0</v>
      </c>
      <c r="M155" s="87">
        <f t="shared" si="50"/>
        <v>0</v>
      </c>
      <c r="N155" s="96">
        <f t="shared" si="44"/>
        <v>0</v>
      </c>
      <c r="O155" s="87">
        <f t="shared" si="44"/>
        <v>0</v>
      </c>
    </row>
    <row r="156" spans="1:15" ht="38.25">
      <c r="A156" s="106">
        <f t="shared" si="26"/>
        <v>128</v>
      </c>
      <c r="B156" s="107">
        <v>921100</v>
      </c>
      <c r="C156" s="108" t="s">
        <v>104</v>
      </c>
      <c r="D156" s="179"/>
      <c r="E156" s="178"/>
      <c r="F156" s="179"/>
      <c r="G156" s="178"/>
      <c r="H156" s="177"/>
      <c r="I156" s="176"/>
      <c r="J156" s="179"/>
      <c r="K156" s="178"/>
      <c r="L156" s="179"/>
      <c r="M156" s="178"/>
      <c r="N156" s="140">
        <f t="shared" si="44"/>
        <v>0</v>
      </c>
      <c r="O156" s="125">
        <f t="shared" si="44"/>
        <v>0</v>
      </c>
    </row>
    <row r="157" spans="1:15" ht="25.5">
      <c r="A157" s="106">
        <f t="shared" si="26"/>
        <v>129</v>
      </c>
      <c r="B157" s="107">
        <v>921200</v>
      </c>
      <c r="C157" s="108" t="s">
        <v>105</v>
      </c>
      <c r="D157" s="179"/>
      <c r="E157" s="178"/>
      <c r="F157" s="179"/>
      <c r="G157" s="178"/>
      <c r="H157" s="177"/>
      <c r="I157" s="176"/>
      <c r="J157" s="179"/>
      <c r="K157" s="178"/>
      <c r="L157" s="179"/>
      <c r="M157" s="178"/>
      <c r="N157" s="140">
        <f t="shared" si="44"/>
        <v>0</v>
      </c>
      <c r="O157" s="125">
        <f t="shared" si="44"/>
        <v>0</v>
      </c>
    </row>
    <row r="158" spans="1:15" ht="38.25">
      <c r="A158" s="106">
        <f t="shared" si="26"/>
        <v>130</v>
      </c>
      <c r="B158" s="107">
        <v>921300</v>
      </c>
      <c r="C158" s="108" t="s">
        <v>106</v>
      </c>
      <c r="D158" s="179"/>
      <c r="E158" s="178"/>
      <c r="F158" s="179"/>
      <c r="G158" s="178"/>
      <c r="H158" s="177"/>
      <c r="I158" s="176"/>
      <c r="J158" s="179"/>
      <c r="K158" s="178"/>
      <c r="L158" s="179"/>
      <c r="M158" s="178"/>
      <c r="N158" s="140">
        <f t="shared" si="44"/>
        <v>0</v>
      </c>
      <c r="O158" s="125">
        <f t="shared" si="44"/>
        <v>0</v>
      </c>
    </row>
    <row r="159" spans="1:15" ht="25.5">
      <c r="A159" s="106">
        <f t="shared" si="26"/>
        <v>131</v>
      </c>
      <c r="B159" s="107">
        <v>921400</v>
      </c>
      <c r="C159" s="108" t="s">
        <v>286</v>
      </c>
      <c r="D159" s="179"/>
      <c r="E159" s="178"/>
      <c r="F159" s="179"/>
      <c r="G159" s="178"/>
      <c r="H159" s="177"/>
      <c r="I159" s="176"/>
      <c r="J159" s="179"/>
      <c r="K159" s="178"/>
      <c r="L159" s="179"/>
      <c r="M159" s="178"/>
      <c r="N159" s="140">
        <f t="shared" si="44"/>
        <v>0</v>
      </c>
      <c r="O159" s="125">
        <f t="shared" si="44"/>
        <v>0</v>
      </c>
    </row>
    <row r="160" spans="1:15" ht="38.25">
      <c r="A160" s="106">
        <f t="shared" si="26"/>
        <v>132</v>
      </c>
      <c r="B160" s="107">
        <v>921500</v>
      </c>
      <c r="C160" s="108" t="s">
        <v>107</v>
      </c>
      <c r="D160" s="179"/>
      <c r="E160" s="178"/>
      <c r="F160" s="179"/>
      <c r="G160" s="178"/>
      <c r="H160" s="177"/>
      <c r="I160" s="176"/>
      <c r="J160" s="179"/>
      <c r="K160" s="178"/>
      <c r="L160" s="179"/>
      <c r="M160" s="178"/>
      <c r="N160" s="140">
        <f t="shared" si="44"/>
        <v>0</v>
      </c>
      <c r="O160" s="125">
        <f t="shared" si="44"/>
        <v>0</v>
      </c>
    </row>
    <row r="161" spans="1:15" ht="38.25">
      <c r="A161" s="106">
        <f t="shared" si="26"/>
        <v>133</v>
      </c>
      <c r="B161" s="107">
        <v>921600</v>
      </c>
      <c r="C161" s="108" t="s">
        <v>287</v>
      </c>
      <c r="D161" s="179"/>
      <c r="E161" s="178"/>
      <c r="F161" s="179"/>
      <c r="G161" s="178"/>
      <c r="H161" s="177"/>
      <c r="I161" s="176"/>
      <c r="J161" s="179"/>
      <c r="K161" s="178"/>
      <c r="L161" s="179"/>
      <c r="M161" s="178"/>
      <c r="N161" s="140">
        <f t="shared" si="44"/>
        <v>0</v>
      </c>
      <c r="O161" s="125">
        <f t="shared" si="44"/>
        <v>0</v>
      </c>
    </row>
    <row r="162" spans="1:15" ht="38.25">
      <c r="A162" s="106">
        <f t="shared" si="26"/>
        <v>134</v>
      </c>
      <c r="B162" s="107">
        <v>921700</v>
      </c>
      <c r="C162" s="108" t="s">
        <v>278</v>
      </c>
      <c r="D162" s="179"/>
      <c r="E162" s="178"/>
      <c r="F162" s="179"/>
      <c r="G162" s="178"/>
      <c r="H162" s="177"/>
      <c r="I162" s="176"/>
      <c r="J162" s="179"/>
      <c r="K162" s="178"/>
      <c r="L162" s="179"/>
      <c r="M162" s="178"/>
      <c r="N162" s="140">
        <f t="shared" si="44"/>
        <v>0</v>
      </c>
      <c r="O162" s="125">
        <f t="shared" si="44"/>
        <v>0</v>
      </c>
    </row>
    <row r="163" spans="1:15" ht="38.25">
      <c r="A163" s="106">
        <f t="shared" si="26"/>
        <v>135</v>
      </c>
      <c r="B163" s="107">
        <v>921800</v>
      </c>
      <c r="C163" s="108" t="s">
        <v>288</v>
      </c>
      <c r="D163" s="179"/>
      <c r="E163" s="178"/>
      <c r="F163" s="179"/>
      <c r="G163" s="178"/>
      <c r="H163" s="177"/>
      <c r="I163" s="176"/>
      <c r="J163" s="179"/>
      <c r="K163" s="178"/>
      <c r="L163" s="179"/>
      <c r="M163" s="178"/>
      <c r="N163" s="140">
        <f t="shared" si="44"/>
        <v>0</v>
      </c>
      <c r="O163" s="125">
        <f t="shared" si="44"/>
        <v>0</v>
      </c>
    </row>
    <row r="164" spans="1:15" ht="25.5">
      <c r="A164" s="122">
        <f t="shared" si="26"/>
        <v>136</v>
      </c>
      <c r="B164" s="123">
        <v>921900</v>
      </c>
      <c r="C164" s="124" t="s">
        <v>234</v>
      </c>
      <c r="D164" s="179"/>
      <c r="E164" s="178"/>
      <c r="F164" s="179"/>
      <c r="G164" s="178"/>
      <c r="H164" s="177"/>
      <c r="I164" s="176"/>
      <c r="J164" s="179"/>
      <c r="K164" s="178"/>
      <c r="L164" s="179"/>
      <c r="M164" s="178"/>
      <c r="N164" s="140">
        <f t="shared" si="44"/>
        <v>0</v>
      </c>
      <c r="O164" s="125">
        <f t="shared" si="44"/>
        <v>0</v>
      </c>
    </row>
    <row r="165" spans="1:15" ht="38.25">
      <c r="A165" s="103">
        <f aca="true" t="shared" si="51" ref="A165:A228">A164+1</f>
        <v>137</v>
      </c>
      <c r="B165" s="104">
        <v>922000</v>
      </c>
      <c r="C165" s="105" t="s">
        <v>165</v>
      </c>
      <c r="D165" s="96">
        <f>SUM(D166:D173)</f>
        <v>0</v>
      </c>
      <c r="E165" s="87">
        <f aca="true" t="shared" si="52" ref="E165:M165">SUM(E166:E173)</f>
        <v>0</v>
      </c>
      <c r="F165" s="96">
        <f t="shared" si="52"/>
        <v>0</v>
      </c>
      <c r="G165" s="87">
        <f t="shared" si="52"/>
        <v>0</v>
      </c>
      <c r="H165" s="86">
        <f t="shared" si="52"/>
        <v>0</v>
      </c>
      <c r="I165" s="87">
        <f t="shared" si="52"/>
        <v>0</v>
      </c>
      <c r="J165" s="96">
        <f t="shared" si="52"/>
        <v>0</v>
      </c>
      <c r="K165" s="87">
        <f t="shared" si="52"/>
        <v>0</v>
      </c>
      <c r="L165" s="96">
        <f t="shared" si="52"/>
        <v>0</v>
      </c>
      <c r="M165" s="87">
        <f t="shared" si="52"/>
        <v>0</v>
      </c>
      <c r="N165" s="96">
        <f t="shared" si="44"/>
        <v>0</v>
      </c>
      <c r="O165" s="87">
        <f t="shared" si="44"/>
        <v>0</v>
      </c>
    </row>
    <row r="166" spans="1:15" ht="38.25">
      <c r="A166" s="106">
        <f t="shared" si="51"/>
        <v>138</v>
      </c>
      <c r="B166" s="107">
        <v>922100</v>
      </c>
      <c r="C166" s="108" t="s">
        <v>235</v>
      </c>
      <c r="D166" s="179"/>
      <c r="E166" s="178"/>
      <c r="F166" s="179"/>
      <c r="G166" s="178"/>
      <c r="H166" s="177"/>
      <c r="I166" s="176"/>
      <c r="J166" s="179"/>
      <c r="K166" s="178"/>
      <c r="L166" s="179"/>
      <c r="M166" s="178"/>
      <c r="N166" s="140">
        <f t="shared" si="44"/>
        <v>0</v>
      </c>
      <c r="O166" s="125">
        <f t="shared" si="44"/>
        <v>0</v>
      </c>
    </row>
    <row r="167" spans="1:15" ht="25.5">
      <c r="A167" s="106">
        <f t="shared" si="51"/>
        <v>139</v>
      </c>
      <c r="B167" s="107">
        <v>922200</v>
      </c>
      <c r="C167" s="108" t="s">
        <v>236</v>
      </c>
      <c r="D167" s="179"/>
      <c r="E167" s="178"/>
      <c r="F167" s="179"/>
      <c r="G167" s="178"/>
      <c r="H167" s="177"/>
      <c r="I167" s="176"/>
      <c r="J167" s="179"/>
      <c r="K167" s="178"/>
      <c r="L167" s="179"/>
      <c r="M167" s="178"/>
      <c r="N167" s="140">
        <f t="shared" si="44"/>
        <v>0</v>
      </c>
      <c r="O167" s="125">
        <f t="shared" si="44"/>
        <v>0</v>
      </c>
    </row>
    <row r="168" spans="1:15" ht="38.25">
      <c r="A168" s="106">
        <f t="shared" si="51"/>
        <v>140</v>
      </c>
      <c r="B168" s="107">
        <v>922300</v>
      </c>
      <c r="C168" s="108" t="s">
        <v>108</v>
      </c>
      <c r="D168" s="179"/>
      <c r="E168" s="178"/>
      <c r="F168" s="179"/>
      <c r="G168" s="178"/>
      <c r="H168" s="177"/>
      <c r="I168" s="176"/>
      <c r="J168" s="179"/>
      <c r="K168" s="178"/>
      <c r="L168" s="179"/>
      <c r="M168" s="178"/>
      <c r="N168" s="140">
        <f t="shared" si="44"/>
        <v>0</v>
      </c>
      <c r="O168" s="125">
        <f t="shared" si="44"/>
        <v>0</v>
      </c>
    </row>
    <row r="169" spans="1:15" ht="38.25">
      <c r="A169" s="106">
        <f t="shared" si="51"/>
        <v>141</v>
      </c>
      <c r="B169" s="107">
        <v>922400</v>
      </c>
      <c r="C169" s="108" t="s">
        <v>109</v>
      </c>
      <c r="D169" s="179"/>
      <c r="E169" s="178"/>
      <c r="F169" s="179"/>
      <c r="G169" s="178"/>
      <c r="H169" s="177"/>
      <c r="I169" s="176"/>
      <c r="J169" s="179"/>
      <c r="K169" s="178"/>
      <c r="L169" s="179"/>
      <c r="M169" s="178"/>
      <c r="N169" s="140">
        <f t="shared" si="44"/>
        <v>0</v>
      </c>
      <c r="O169" s="125">
        <f t="shared" si="44"/>
        <v>0</v>
      </c>
    </row>
    <row r="170" spans="1:15" ht="38.25">
      <c r="A170" s="106">
        <f t="shared" si="51"/>
        <v>142</v>
      </c>
      <c r="B170" s="107">
        <v>922500</v>
      </c>
      <c r="C170" s="108" t="s">
        <v>110</v>
      </c>
      <c r="D170" s="179"/>
      <c r="E170" s="178"/>
      <c r="F170" s="179"/>
      <c r="G170" s="178"/>
      <c r="H170" s="177"/>
      <c r="I170" s="176"/>
      <c r="J170" s="179"/>
      <c r="K170" s="178"/>
      <c r="L170" s="179"/>
      <c r="M170" s="178"/>
      <c r="N170" s="140">
        <f t="shared" si="44"/>
        <v>0</v>
      </c>
      <c r="O170" s="125">
        <f t="shared" si="44"/>
        <v>0</v>
      </c>
    </row>
    <row r="171" spans="1:15" ht="38.25">
      <c r="A171" s="106">
        <f t="shared" si="51"/>
        <v>143</v>
      </c>
      <c r="B171" s="107">
        <v>922600</v>
      </c>
      <c r="C171" s="108" t="s">
        <v>111</v>
      </c>
      <c r="D171" s="179"/>
      <c r="E171" s="178"/>
      <c r="F171" s="179"/>
      <c r="G171" s="178"/>
      <c r="H171" s="177"/>
      <c r="I171" s="176"/>
      <c r="J171" s="179"/>
      <c r="K171" s="178"/>
      <c r="L171" s="179"/>
      <c r="M171" s="178"/>
      <c r="N171" s="140">
        <f t="shared" si="44"/>
        <v>0</v>
      </c>
      <c r="O171" s="125">
        <f t="shared" si="44"/>
        <v>0</v>
      </c>
    </row>
    <row r="172" spans="1:15" ht="25.5">
      <c r="A172" s="106">
        <f t="shared" si="51"/>
        <v>144</v>
      </c>
      <c r="B172" s="107">
        <v>922700</v>
      </c>
      <c r="C172" s="108" t="s">
        <v>112</v>
      </c>
      <c r="D172" s="179"/>
      <c r="E172" s="178"/>
      <c r="F172" s="179"/>
      <c r="G172" s="178"/>
      <c r="H172" s="177"/>
      <c r="I172" s="176"/>
      <c r="J172" s="179"/>
      <c r="K172" s="178"/>
      <c r="L172" s="179"/>
      <c r="M172" s="178"/>
      <c r="N172" s="140">
        <f t="shared" si="44"/>
        <v>0</v>
      </c>
      <c r="O172" s="125">
        <f t="shared" si="44"/>
        <v>0</v>
      </c>
    </row>
    <row r="173" spans="1:15" ht="26.25" thickBot="1">
      <c r="A173" s="126">
        <f t="shared" si="51"/>
        <v>145</v>
      </c>
      <c r="B173" s="127">
        <v>922800</v>
      </c>
      <c r="C173" s="128" t="s">
        <v>297</v>
      </c>
      <c r="D173" s="179"/>
      <c r="E173" s="178"/>
      <c r="F173" s="179"/>
      <c r="G173" s="178"/>
      <c r="H173" s="177"/>
      <c r="I173" s="176"/>
      <c r="J173" s="179"/>
      <c r="K173" s="178"/>
      <c r="L173" s="179"/>
      <c r="M173" s="178"/>
      <c r="N173" s="199">
        <f t="shared" si="44"/>
        <v>0</v>
      </c>
      <c r="O173" s="197">
        <f t="shared" si="44"/>
        <v>0</v>
      </c>
    </row>
    <row r="174" spans="1:15" ht="48" customHeight="1" thickBot="1" thickTop="1">
      <c r="A174" s="130">
        <f t="shared" si="51"/>
        <v>146</v>
      </c>
      <c r="B174" s="131"/>
      <c r="C174" s="132" t="s">
        <v>166</v>
      </c>
      <c r="D174" s="133">
        <f>D29+D36+D109+D134</f>
        <v>0</v>
      </c>
      <c r="E174" s="134">
        <f aca="true" t="shared" si="53" ref="E174:M174">E29+E36+E109+E134</f>
        <v>0</v>
      </c>
      <c r="F174" s="133">
        <f t="shared" si="53"/>
        <v>0</v>
      </c>
      <c r="G174" s="134">
        <f t="shared" si="53"/>
        <v>0</v>
      </c>
      <c r="H174" s="133">
        <f t="shared" si="53"/>
        <v>0</v>
      </c>
      <c r="I174" s="134">
        <f t="shared" si="53"/>
        <v>0</v>
      </c>
      <c r="J174" s="133">
        <f t="shared" si="53"/>
        <v>0</v>
      </c>
      <c r="K174" s="134">
        <f t="shared" si="53"/>
        <v>0</v>
      </c>
      <c r="L174" s="133">
        <f t="shared" si="53"/>
        <v>0</v>
      </c>
      <c r="M174" s="134">
        <f t="shared" si="53"/>
        <v>0</v>
      </c>
      <c r="N174" s="133">
        <f>SUM(H174,J174,L174)</f>
        <v>0</v>
      </c>
      <c r="O174" s="134">
        <f>SUM(I174,K174,M174)</f>
        <v>0</v>
      </c>
    </row>
    <row r="175" spans="1:15" ht="39" thickTop="1">
      <c r="A175" s="97">
        <f t="shared" si="51"/>
        <v>147</v>
      </c>
      <c r="B175" s="98">
        <v>400000</v>
      </c>
      <c r="C175" s="99" t="s">
        <v>167</v>
      </c>
      <c r="D175" s="100">
        <f aca="true" t="shared" si="54" ref="D175:M175">D176+D194+D239+D254+D278+D291+D307+D322</f>
        <v>0</v>
      </c>
      <c r="E175" s="101">
        <f t="shared" si="54"/>
        <v>0</v>
      </c>
      <c r="F175" s="135">
        <f t="shared" si="54"/>
        <v>0</v>
      </c>
      <c r="G175" s="136">
        <f t="shared" si="54"/>
        <v>0</v>
      </c>
      <c r="H175" s="135">
        <f t="shared" si="54"/>
        <v>0</v>
      </c>
      <c r="I175" s="136">
        <f t="shared" si="54"/>
        <v>0</v>
      </c>
      <c r="J175" s="100">
        <f t="shared" si="54"/>
        <v>0</v>
      </c>
      <c r="K175" s="101">
        <f t="shared" si="54"/>
        <v>0</v>
      </c>
      <c r="L175" s="135">
        <f t="shared" si="54"/>
        <v>0</v>
      </c>
      <c r="M175" s="136">
        <f t="shared" si="54"/>
        <v>0</v>
      </c>
      <c r="N175" s="135">
        <f t="shared" si="44"/>
        <v>0</v>
      </c>
      <c r="O175" s="136">
        <f t="shared" si="44"/>
        <v>0</v>
      </c>
    </row>
    <row r="176" spans="1:15" ht="25.5">
      <c r="A176" s="103">
        <f t="shared" si="51"/>
        <v>148</v>
      </c>
      <c r="B176" s="104">
        <v>410000</v>
      </c>
      <c r="C176" s="105" t="s">
        <v>168</v>
      </c>
      <c r="D176" s="86">
        <f>D177+D179+D183+D185+D190+D192</f>
        <v>0</v>
      </c>
      <c r="E176" s="87">
        <f aca="true" t="shared" si="55" ref="E176:O176">E177+E179+E183+E185+E190+E192</f>
        <v>0</v>
      </c>
      <c r="F176" s="86">
        <f t="shared" si="55"/>
        <v>0</v>
      </c>
      <c r="G176" s="87">
        <f t="shared" si="55"/>
        <v>0</v>
      </c>
      <c r="H176" s="86">
        <f t="shared" si="55"/>
        <v>0</v>
      </c>
      <c r="I176" s="87">
        <f t="shared" si="55"/>
        <v>0</v>
      </c>
      <c r="J176" s="86">
        <f t="shared" si="55"/>
        <v>0</v>
      </c>
      <c r="K176" s="87">
        <f t="shared" si="55"/>
        <v>0</v>
      </c>
      <c r="L176" s="86">
        <f t="shared" si="55"/>
        <v>0</v>
      </c>
      <c r="M176" s="87">
        <f t="shared" si="55"/>
        <v>0</v>
      </c>
      <c r="N176" s="86">
        <f t="shared" si="55"/>
        <v>0</v>
      </c>
      <c r="O176" s="87">
        <f t="shared" si="55"/>
        <v>0</v>
      </c>
    </row>
    <row r="177" spans="1:15" ht="25.5">
      <c r="A177" s="103">
        <f t="shared" si="51"/>
        <v>149</v>
      </c>
      <c r="B177" s="104">
        <v>411000</v>
      </c>
      <c r="C177" s="105" t="s">
        <v>169</v>
      </c>
      <c r="D177" s="96">
        <f aca="true" t="shared" si="56" ref="D177:M177">D178</f>
        <v>0</v>
      </c>
      <c r="E177" s="87">
        <f t="shared" si="56"/>
        <v>0</v>
      </c>
      <c r="F177" s="86">
        <f t="shared" si="56"/>
        <v>0</v>
      </c>
      <c r="G177" s="87">
        <f t="shared" si="56"/>
        <v>0</v>
      </c>
      <c r="H177" s="86">
        <f t="shared" si="56"/>
        <v>0</v>
      </c>
      <c r="I177" s="87">
        <f t="shared" si="56"/>
        <v>0</v>
      </c>
      <c r="J177" s="96">
        <f t="shared" si="56"/>
        <v>0</v>
      </c>
      <c r="K177" s="87">
        <f t="shared" si="56"/>
        <v>0</v>
      </c>
      <c r="L177" s="86">
        <f t="shared" si="56"/>
        <v>0</v>
      </c>
      <c r="M177" s="87">
        <f t="shared" si="56"/>
        <v>0</v>
      </c>
      <c r="N177" s="86">
        <f t="shared" si="44"/>
        <v>0</v>
      </c>
      <c r="O177" s="87">
        <f t="shared" si="44"/>
        <v>0</v>
      </c>
    </row>
    <row r="178" spans="1:15" ht="25.5">
      <c r="A178" s="106">
        <f t="shared" si="51"/>
        <v>150</v>
      </c>
      <c r="B178" s="107">
        <v>411100</v>
      </c>
      <c r="C178" s="108" t="s">
        <v>302</v>
      </c>
      <c r="D178" s="179"/>
      <c r="E178" s="178"/>
      <c r="F178" s="179"/>
      <c r="G178" s="178"/>
      <c r="H178" s="177"/>
      <c r="I178" s="176"/>
      <c r="J178" s="179"/>
      <c r="K178" s="178"/>
      <c r="L178" s="179"/>
      <c r="M178" s="178"/>
      <c r="N178" s="137">
        <f t="shared" si="44"/>
        <v>0</v>
      </c>
      <c r="O178" s="91">
        <f t="shared" si="44"/>
        <v>0</v>
      </c>
    </row>
    <row r="179" spans="1:15" ht="25.5">
      <c r="A179" s="103">
        <f t="shared" si="51"/>
        <v>151</v>
      </c>
      <c r="B179" s="104">
        <v>412000</v>
      </c>
      <c r="C179" s="105" t="s">
        <v>170</v>
      </c>
      <c r="D179" s="96">
        <f aca="true" t="shared" si="57" ref="D179:M179">SUM(D180:D182)</f>
        <v>0</v>
      </c>
      <c r="E179" s="87">
        <f t="shared" si="57"/>
        <v>0</v>
      </c>
      <c r="F179" s="96">
        <f t="shared" si="57"/>
        <v>0</v>
      </c>
      <c r="G179" s="87">
        <f t="shared" si="57"/>
        <v>0</v>
      </c>
      <c r="H179" s="86">
        <f t="shared" si="57"/>
        <v>0</v>
      </c>
      <c r="I179" s="87">
        <f t="shared" si="57"/>
        <v>0</v>
      </c>
      <c r="J179" s="96">
        <f t="shared" si="57"/>
        <v>0</v>
      </c>
      <c r="K179" s="87">
        <f t="shared" si="57"/>
        <v>0</v>
      </c>
      <c r="L179" s="96">
        <f t="shared" si="57"/>
        <v>0</v>
      </c>
      <c r="M179" s="87">
        <f t="shared" si="57"/>
        <v>0</v>
      </c>
      <c r="N179" s="96">
        <f t="shared" si="44"/>
        <v>0</v>
      </c>
      <c r="O179" s="87">
        <f t="shared" si="44"/>
        <v>0</v>
      </c>
    </row>
    <row r="180" spans="1:15" ht="25.5">
      <c r="A180" s="106">
        <f t="shared" si="51"/>
        <v>152</v>
      </c>
      <c r="B180" s="107">
        <v>412100</v>
      </c>
      <c r="C180" s="108" t="s">
        <v>303</v>
      </c>
      <c r="D180" s="179"/>
      <c r="E180" s="178"/>
      <c r="F180" s="179"/>
      <c r="G180" s="178"/>
      <c r="H180" s="177"/>
      <c r="I180" s="176"/>
      <c r="J180" s="179"/>
      <c r="K180" s="178"/>
      <c r="L180" s="179"/>
      <c r="M180" s="178"/>
      <c r="N180" s="113">
        <f t="shared" si="44"/>
        <v>0</v>
      </c>
      <c r="O180" s="91">
        <f t="shared" si="44"/>
        <v>0</v>
      </c>
    </row>
    <row r="181" spans="1:15" ht="25.5">
      <c r="A181" s="106">
        <f t="shared" si="51"/>
        <v>153</v>
      </c>
      <c r="B181" s="107">
        <v>412200</v>
      </c>
      <c r="C181" s="108" t="s">
        <v>304</v>
      </c>
      <c r="D181" s="179"/>
      <c r="E181" s="178"/>
      <c r="F181" s="179"/>
      <c r="G181" s="178"/>
      <c r="H181" s="177"/>
      <c r="I181" s="176"/>
      <c r="J181" s="179"/>
      <c r="K181" s="178"/>
      <c r="L181" s="179"/>
      <c r="M181" s="178"/>
      <c r="N181" s="113">
        <f t="shared" si="44"/>
        <v>0</v>
      </c>
      <c r="O181" s="91">
        <f t="shared" si="44"/>
        <v>0</v>
      </c>
    </row>
    <row r="182" spans="1:15" ht="15">
      <c r="A182" s="106">
        <f t="shared" si="51"/>
        <v>154</v>
      </c>
      <c r="B182" s="107">
        <v>412300</v>
      </c>
      <c r="C182" s="108" t="s">
        <v>305</v>
      </c>
      <c r="D182" s="179"/>
      <c r="E182" s="178"/>
      <c r="F182" s="179"/>
      <c r="G182" s="178"/>
      <c r="H182" s="177"/>
      <c r="I182" s="176"/>
      <c r="J182" s="179"/>
      <c r="K182" s="178"/>
      <c r="L182" s="179"/>
      <c r="M182" s="178"/>
      <c r="N182" s="113">
        <f t="shared" si="44"/>
        <v>0</v>
      </c>
      <c r="O182" s="91">
        <f t="shared" si="44"/>
        <v>0</v>
      </c>
    </row>
    <row r="183" spans="1:15" ht="15">
      <c r="A183" s="103">
        <f t="shared" si="51"/>
        <v>155</v>
      </c>
      <c r="B183" s="104">
        <v>413000</v>
      </c>
      <c r="C183" s="105" t="s">
        <v>171</v>
      </c>
      <c r="D183" s="96">
        <f aca="true" t="shared" si="58" ref="D183:M183">D184</f>
        <v>0</v>
      </c>
      <c r="E183" s="87">
        <f t="shared" si="58"/>
        <v>0</v>
      </c>
      <c r="F183" s="96">
        <f t="shared" si="58"/>
        <v>0</v>
      </c>
      <c r="G183" s="87">
        <f t="shared" si="58"/>
        <v>0</v>
      </c>
      <c r="H183" s="86">
        <f t="shared" si="58"/>
        <v>0</v>
      </c>
      <c r="I183" s="87">
        <f t="shared" si="58"/>
        <v>0</v>
      </c>
      <c r="J183" s="96">
        <f t="shared" si="58"/>
        <v>0</v>
      </c>
      <c r="K183" s="87">
        <f t="shared" si="58"/>
        <v>0</v>
      </c>
      <c r="L183" s="96">
        <f t="shared" si="58"/>
        <v>0</v>
      </c>
      <c r="M183" s="87">
        <f t="shared" si="58"/>
        <v>0</v>
      </c>
      <c r="N183" s="96">
        <f t="shared" si="44"/>
        <v>0</v>
      </c>
      <c r="O183" s="87">
        <f t="shared" si="44"/>
        <v>0</v>
      </c>
    </row>
    <row r="184" spans="1:15" ht="15">
      <c r="A184" s="106">
        <f t="shared" si="51"/>
        <v>156</v>
      </c>
      <c r="B184" s="107">
        <v>413100</v>
      </c>
      <c r="C184" s="108" t="s">
        <v>514</v>
      </c>
      <c r="D184" s="179"/>
      <c r="E184" s="178"/>
      <c r="F184" s="179"/>
      <c r="G184" s="178"/>
      <c r="H184" s="177"/>
      <c r="I184" s="176"/>
      <c r="J184" s="179"/>
      <c r="K184" s="178"/>
      <c r="L184" s="179"/>
      <c r="M184" s="178"/>
      <c r="N184" s="113">
        <f t="shared" si="44"/>
        <v>0</v>
      </c>
      <c r="O184" s="91">
        <f t="shared" si="44"/>
        <v>0</v>
      </c>
    </row>
    <row r="185" spans="1:15" ht="25.5">
      <c r="A185" s="103">
        <f t="shared" si="51"/>
        <v>157</v>
      </c>
      <c r="B185" s="104">
        <v>414000</v>
      </c>
      <c r="C185" s="105" t="s">
        <v>172</v>
      </c>
      <c r="D185" s="96">
        <f aca="true" t="shared" si="59" ref="D185:M185">SUM(D186:D189)</f>
        <v>0</v>
      </c>
      <c r="E185" s="87">
        <f t="shared" si="59"/>
        <v>0</v>
      </c>
      <c r="F185" s="96">
        <f t="shared" si="59"/>
        <v>0</v>
      </c>
      <c r="G185" s="87">
        <f t="shared" si="59"/>
        <v>0</v>
      </c>
      <c r="H185" s="86">
        <f t="shared" si="59"/>
        <v>0</v>
      </c>
      <c r="I185" s="87">
        <f t="shared" si="59"/>
        <v>0</v>
      </c>
      <c r="J185" s="96">
        <f t="shared" si="59"/>
        <v>0</v>
      </c>
      <c r="K185" s="87">
        <f t="shared" si="59"/>
        <v>0</v>
      </c>
      <c r="L185" s="96">
        <f t="shared" si="59"/>
        <v>0</v>
      </c>
      <c r="M185" s="87">
        <f t="shared" si="59"/>
        <v>0</v>
      </c>
      <c r="N185" s="96">
        <f t="shared" si="44"/>
        <v>0</v>
      </c>
      <c r="O185" s="87">
        <f t="shared" si="44"/>
        <v>0</v>
      </c>
    </row>
    <row r="186" spans="1:15" ht="38.25">
      <c r="A186" s="106">
        <f t="shared" si="51"/>
        <v>158</v>
      </c>
      <c r="B186" s="107">
        <v>414100</v>
      </c>
      <c r="C186" s="108" t="s">
        <v>306</v>
      </c>
      <c r="D186" s="179"/>
      <c r="E186" s="178"/>
      <c r="F186" s="179"/>
      <c r="G186" s="178"/>
      <c r="H186" s="177"/>
      <c r="I186" s="176"/>
      <c r="J186" s="179"/>
      <c r="K186" s="178"/>
      <c r="L186" s="179"/>
      <c r="M186" s="178"/>
      <c r="N186" s="113">
        <f t="shared" si="44"/>
        <v>0</v>
      </c>
      <c r="O186" s="91">
        <f t="shared" si="44"/>
        <v>0</v>
      </c>
    </row>
    <row r="187" spans="1:15" ht="25.5">
      <c r="A187" s="106">
        <f t="shared" si="51"/>
        <v>159</v>
      </c>
      <c r="B187" s="107">
        <v>414200</v>
      </c>
      <c r="C187" s="108" t="s">
        <v>307</v>
      </c>
      <c r="D187" s="179"/>
      <c r="E187" s="178"/>
      <c r="F187" s="179"/>
      <c r="G187" s="178"/>
      <c r="H187" s="177"/>
      <c r="I187" s="176"/>
      <c r="J187" s="179"/>
      <c r="K187" s="178"/>
      <c r="L187" s="179"/>
      <c r="M187" s="178"/>
      <c r="N187" s="113">
        <f t="shared" si="44"/>
        <v>0</v>
      </c>
      <c r="O187" s="91">
        <f t="shared" si="44"/>
        <v>0</v>
      </c>
    </row>
    <row r="188" spans="1:15" ht="15">
      <c r="A188" s="106">
        <f t="shared" si="51"/>
        <v>160</v>
      </c>
      <c r="B188" s="107">
        <v>414300</v>
      </c>
      <c r="C188" s="108" t="s">
        <v>308</v>
      </c>
      <c r="D188" s="179"/>
      <c r="E188" s="178"/>
      <c r="F188" s="179"/>
      <c r="G188" s="178"/>
      <c r="H188" s="177"/>
      <c r="I188" s="176"/>
      <c r="J188" s="179"/>
      <c r="K188" s="178"/>
      <c r="L188" s="179"/>
      <c r="M188" s="178"/>
      <c r="N188" s="113">
        <f t="shared" si="44"/>
        <v>0</v>
      </c>
      <c r="O188" s="91">
        <f t="shared" si="44"/>
        <v>0</v>
      </c>
    </row>
    <row r="189" spans="1:15" ht="51">
      <c r="A189" s="106">
        <f t="shared" si="51"/>
        <v>161</v>
      </c>
      <c r="B189" s="107">
        <v>414400</v>
      </c>
      <c r="C189" s="108" t="s">
        <v>309</v>
      </c>
      <c r="D189" s="179"/>
      <c r="E189" s="178"/>
      <c r="F189" s="179"/>
      <c r="G189" s="178"/>
      <c r="H189" s="177"/>
      <c r="I189" s="176"/>
      <c r="J189" s="179"/>
      <c r="K189" s="178"/>
      <c r="L189" s="179"/>
      <c r="M189" s="178"/>
      <c r="N189" s="113">
        <f t="shared" si="44"/>
        <v>0</v>
      </c>
      <c r="O189" s="91">
        <f t="shared" si="44"/>
        <v>0</v>
      </c>
    </row>
    <row r="190" spans="1:15" ht="25.5">
      <c r="A190" s="103">
        <f t="shared" si="51"/>
        <v>162</v>
      </c>
      <c r="B190" s="104">
        <v>415000</v>
      </c>
      <c r="C190" s="105" t="s">
        <v>173</v>
      </c>
      <c r="D190" s="96">
        <f aca="true" t="shared" si="60" ref="D190:M190">D191</f>
        <v>0</v>
      </c>
      <c r="E190" s="87">
        <f t="shared" si="60"/>
        <v>0</v>
      </c>
      <c r="F190" s="96">
        <f t="shared" si="60"/>
        <v>0</v>
      </c>
      <c r="G190" s="87">
        <f t="shared" si="60"/>
        <v>0</v>
      </c>
      <c r="H190" s="86">
        <f t="shared" si="60"/>
        <v>0</v>
      </c>
      <c r="I190" s="87">
        <f t="shared" si="60"/>
        <v>0</v>
      </c>
      <c r="J190" s="96">
        <f t="shared" si="60"/>
        <v>0</v>
      </c>
      <c r="K190" s="87">
        <f t="shared" si="60"/>
        <v>0</v>
      </c>
      <c r="L190" s="96">
        <f t="shared" si="60"/>
        <v>0</v>
      </c>
      <c r="M190" s="87">
        <f t="shared" si="60"/>
        <v>0</v>
      </c>
      <c r="N190" s="96">
        <f t="shared" si="44"/>
        <v>0</v>
      </c>
      <c r="O190" s="87">
        <f t="shared" si="44"/>
        <v>0</v>
      </c>
    </row>
    <row r="191" spans="1:15" ht="15">
      <c r="A191" s="106">
        <f t="shared" si="51"/>
        <v>163</v>
      </c>
      <c r="B191" s="107">
        <v>415100</v>
      </c>
      <c r="C191" s="108" t="s">
        <v>9</v>
      </c>
      <c r="D191" s="179"/>
      <c r="E191" s="178"/>
      <c r="F191" s="179"/>
      <c r="G191" s="178"/>
      <c r="H191" s="177"/>
      <c r="I191" s="176"/>
      <c r="J191" s="179"/>
      <c r="K191" s="178"/>
      <c r="L191" s="179"/>
      <c r="M191" s="178"/>
      <c r="N191" s="113">
        <f t="shared" si="44"/>
        <v>0</v>
      </c>
      <c r="O191" s="91">
        <f t="shared" si="44"/>
        <v>0</v>
      </c>
    </row>
    <row r="192" spans="1:15" ht="25.5">
      <c r="A192" s="103">
        <f t="shared" si="51"/>
        <v>164</v>
      </c>
      <c r="B192" s="104">
        <v>416000</v>
      </c>
      <c r="C192" s="105" t="s">
        <v>174</v>
      </c>
      <c r="D192" s="96">
        <f aca="true" t="shared" si="61" ref="D192:M192">D193</f>
        <v>0</v>
      </c>
      <c r="E192" s="87">
        <f t="shared" si="61"/>
        <v>0</v>
      </c>
      <c r="F192" s="96">
        <f t="shared" si="61"/>
        <v>0</v>
      </c>
      <c r="G192" s="87">
        <f t="shared" si="61"/>
        <v>0</v>
      </c>
      <c r="H192" s="86">
        <f t="shared" si="61"/>
        <v>0</v>
      </c>
      <c r="I192" s="87">
        <f t="shared" si="61"/>
        <v>0</v>
      </c>
      <c r="J192" s="96">
        <f t="shared" si="61"/>
        <v>0</v>
      </c>
      <c r="K192" s="87">
        <f t="shared" si="61"/>
        <v>0</v>
      </c>
      <c r="L192" s="96">
        <f t="shared" si="61"/>
        <v>0</v>
      </c>
      <c r="M192" s="87">
        <f t="shared" si="61"/>
        <v>0</v>
      </c>
      <c r="N192" s="96">
        <f t="shared" si="44"/>
        <v>0</v>
      </c>
      <c r="O192" s="87">
        <f t="shared" si="44"/>
        <v>0</v>
      </c>
    </row>
    <row r="193" spans="1:15" ht="25.5">
      <c r="A193" s="106">
        <f t="shared" si="51"/>
        <v>165</v>
      </c>
      <c r="B193" s="107">
        <v>416100</v>
      </c>
      <c r="C193" s="108" t="s">
        <v>44</v>
      </c>
      <c r="D193" s="179"/>
      <c r="E193" s="178"/>
      <c r="F193" s="179"/>
      <c r="G193" s="178"/>
      <c r="H193" s="177"/>
      <c r="I193" s="176"/>
      <c r="J193" s="179"/>
      <c r="K193" s="178"/>
      <c r="L193" s="179"/>
      <c r="M193" s="178"/>
      <c r="N193" s="113">
        <f t="shared" si="44"/>
        <v>0</v>
      </c>
      <c r="O193" s="91">
        <f t="shared" si="44"/>
        <v>0</v>
      </c>
    </row>
    <row r="194" spans="1:15" ht="25.5">
      <c r="A194" s="103">
        <f t="shared" si="51"/>
        <v>166</v>
      </c>
      <c r="B194" s="104">
        <v>420000</v>
      </c>
      <c r="C194" s="105" t="s">
        <v>175</v>
      </c>
      <c r="D194" s="96">
        <f aca="true" t="shared" si="62" ref="D194:M194">D195+D203+D209+D218+D226+D229</f>
        <v>0</v>
      </c>
      <c r="E194" s="87">
        <f t="shared" si="62"/>
        <v>0</v>
      </c>
      <c r="F194" s="96">
        <f t="shared" si="62"/>
        <v>0</v>
      </c>
      <c r="G194" s="87">
        <f t="shared" si="62"/>
        <v>0</v>
      </c>
      <c r="H194" s="86">
        <f t="shared" si="62"/>
        <v>0</v>
      </c>
      <c r="I194" s="87">
        <f t="shared" si="62"/>
        <v>0</v>
      </c>
      <c r="J194" s="96">
        <f t="shared" si="62"/>
        <v>0</v>
      </c>
      <c r="K194" s="87">
        <f t="shared" si="62"/>
        <v>0</v>
      </c>
      <c r="L194" s="96">
        <f t="shared" si="62"/>
        <v>0</v>
      </c>
      <c r="M194" s="87">
        <f t="shared" si="62"/>
        <v>0</v>
      </c>
      <c r="N194" s="96">
        <f aca="true" t="shared" si="63" ref="N194:O255">SUM(H194,J194,L194)</f>
        <v>0</v>
      </c>
      <c r="O194" s="87">
        <f t="shared" si="63"/>
        <v>0</v>
      </c>
    </row>
    <row r="195" spans="1:15" ht="25.5">
      <c r="A195" s="103">
        <f t="shared" si="51"/>
        <v>167</v>
      </c>
      <c r="B195" s="104">
        <v>421000</v>
      </c>
      <c r="C195" s="105" t="s">
        <v>176</v>
      </c>
      <c r="D195" s="96">
        <f aca="true" t="shared" si="64" ref="D195:M195">SUM(D196:D202)</f>
        <v>0</v>
      </c>
      <c r="E195" s="87">
        <f t="shared" si="64"/>
        <v>0</v>
      </c>
      <c r="F195" s="96">
        <f t="shared" si="64"/>
        <v>0</v>
      </c>
      <c r="G195" s="87">
        <f t="shared" si="64"/>
        <v>0</v>
      </c>
      <c r="H195" s="86">
        <f t="shared" si="64"/>
        <v>0</v>
      </c>
      <c r="I195" s="87">
        <f t="shared" si="64"/>
        <v>0</v>
      </c>
      <c r="J195" s="96">
        <f t="shared" si="64"/>
        <v>0</v>
      </c>
      <c r="K195" s="87">
        <f t="shared" si="64"/>
        <v>0</v>
      </c>
      <c r="L195" s="96">
        <f t="shared" si="64"/>
        <v>0</v>
      </c>
      <c r="M195" s="87">
        <f t="shared" si="64"/>
        <v>0</v>
      </c>
      <c r="N195" s="96">
        <f t="shared" si="63"/>
        <v>0</v>
      </c>
      <c r="O195" s="87">
        <f t="shared" si="63"/>
        <v>0</v>
      </c>
    </row>
    <row r="196" spans="1:15" ht="25.5">
      <c r="A196" s="106">
        <f t="shared" si="51"/>
        <v>168</v>
      </c>
      <c r="B196" s="107">
        <v>421100</v>
      </c>
      <c r="C196" s="108" t="s">
        <v>310</v>
      </c>
      <c r="D196" s="179"/>
      <c r="E196" s="178"/>
      <c r="F196" s="179"/>
      <c r="G196" s="178"/>
      <c r="H196" s="177"/>
      <c r="I196" s="176"/>
      <c r="J196" s="179"/>
      <c r="K196" s="178"/>
      <c r="L196" s="179"/>
      <c r="M196" s="178"/>
      <c r="N196" s="113">
        <f t="shared" si="63"/>
        <v>0</v>
      </c>
      <c r="O196" s="91">
        <f t="shared" si="63"/>
        <v>0</v>
      </c>
    </row>
    <row r="197" spans="1:15" ht="15">
      <c r="A197" s="106">
        <f t="shared" si="51"/>
        <v>169</v>
      </c>
      <c r="B197" s="107">
        <v>421200</v>
      </c>
      <c r="C197" s="108" t="s">
        <v>311</v>
      </c>
      <c r="D197" s="179"/>
      <c r="E197" s="178"/>
      <c r="F197" s="179"/>
      <c r="G197" s="178"/>
      <c r="H197" s="177"/>
      <c r="I197" s="176"/>
      <c r="J197" s="179"/>
      <c r="K197" s="178"/>
      <c r="L197" s="179"/>
      <c r="M197" s="178"/>
      <c r="N197" s="113">
        <f t="shared" si="63"/>
        <v>0</v>
      </c>
      <c r="O197" s="91">
        <f t="shared" si="63"/>
        <v>0</v>
      </c>
    </row>
    <row r="198" spans="1:15" ht="15">
      <c r="A198" s="106">
        <f t="shared" si="51"/>
        <v>170</v>
      </c>
      <c r="B198" s="107">
        <v>421300</v>
      </c>
      <c r="C198" s="108" t="s">
        <v>312</v>
      </c>
      <c r="D198" s="179"/>
      <c r="E198" s="178"/>
      <c r="F198" s="179"/>
      <c r="G198" s="178"/>
      <c r="H198" s="177"/>
      <c r="I198" s="176"/>
      <c r="J198" s="179"/>
      <c r="K198" s="178"/>
      <c r="L198" s="179"/>
      <c r="M198" s="178"/>
      <c r="N198" s="113">
        <f t="shared" si="63"/>
        <v>0</v>
      </c>
      <c r="O198" s="91">
        <f t="shared" si="63"/>
        <v>0</v>
      </c>
    </row>
    <row r="199" spans="1:15" ht="15">
      <c r="A199" s="106">
        <f t="shared" si="51"/>
        <v>171</v>
      </c>
      <c r="B199" s="107">
        <v>421400</v>
      </c>
      <c r="C199" s="108" t="s">
        <v>313</v>
      </c>
      <c r="D199" s="179"/>
      <c r="E199" s="178"/>
      <c r="F199" s="179"/>
      <c r="G199" s="178"/>
      <c r="H199" s="177"/>
      <c r="I199" s="176"/>
      <c r="J199" s="179"/>
      <c r="K199" s="178"/>
      <c r="L199" s="179"/>
      <c r="M199" s="178"/>
      <c r="N199" s="113">
        <f t="shared" si="63"/>
        <v>0</v>
      </c>
      <c r="O199" s="91">
        <f t="shared" si="63"/>
        <v>0</v>
      </c>
    </row>
    <row r="200" spans="1:15" ht="15">
      <c r="A200" s="106">
        <f t="shared" si="51"/>
        <v>172</v>
      </c>
      <c r="B200" s="107">
        <v>421500</v>
      </c>
      <c r="C200" s="108" t="s">
        <v>314</v>
      </c>
      <c r="D200" s="179"/>
      <c r="E200" s="178"/>
      <c r="F200" s="179"/>
      <c r="G200" s="178"/>
      <c r="H200" s="177"/>
      <c r="I200" s="176"/>
      <c r="J200" s="179"/>
      <c r="K200" s="178"/>
      <c r="L200" s="179"/>
      <c r="M200" s="178"/>
      <c r="N200" s="113">
        <f t="shared" si="63"/>
        <v>0</v>
      </c>
      <c r="O200" s="91">
        <f t="shared" si="63"/>
        <v>0</v>
      </c>
    </row>
    <row r="201" spans="1:15" ht="15">
      <c r="A201" s="106">
        <f t="shared" si="51"/>
        <v>173</v>
      </c>
      <c r="B201" s="107">
        <v>421600</v>
      </c>
      <c r="C201" s="108" t="s">
        <v>315</v>
      </c>
      <c r="D201" s="179"/>
      <c r="E201" s="178"/>
      <c r="F201" s="179"/>
      <c r="G201" s="178"/>
      <c r="H201" s="177"/>
      <c r="I201" s="176"/>
      <c r="J201" s="179"/>
      <c r="K201" s="178"/>
      <c r="L201" s="179"/>
      <c r="M201" s="178"/>
      <c r="N201" s="113">
        <f t="shared" si="63"/>
        <v>0</v>
      </c>
      <c r="O201" s="91">
        <f t="shared" si="63"/>
        <v>0</v>
      </c>
    </row>
    <row r="202" spans="1:15" ht="15">
      <c r="A202" s="138">
        <f t="shared" si="51"/>
        <v>174</v>
      </c>
      <c r="B202" s="139">
        <v>421900</v>
      </c>
      <c r="C202" s="108" t="s">
        <v>316</v>
      </c>
      <c r="D202" s="179"/>
      <c r="E202" s="178"/>
      <c r="F202" s="179"/>
      <c r="G202" s="178"/>
      <c r="H202" s="177"/>
      <c r="I202" s="176"/>
      <c r="J202" s="179"/>
      <c r="K202" s="178"/>
      <c r="L202" s="179"/>
      <c r="M202" s="178"/>
      <c r="N202" s="113">
        <f t="shared" si="63"/>
        <v>0</v>
      </c>
      <c r="O202" s="91">
        <f t="shared" si="63"/>
        <v>0</v>
      </c>
    </row>
    <row r="203" spans="1:15" ht="25.5">
      <c r="A203" s="103">
        <f t="shared" si="51"/>
        <v>175</v>
      </c>
      <c r="B203" s="104">
        <v>422000</v>
      </c>
      <c r="C203" s="105" t="s">
        <v>177</v>
      </c>
      <c r="D203" s="96">
        <f aca="true" t="shared" si="65" ref="D203:M203">SUM(D204:D208)</f>
        <v>0</v>
      </c>
      <c r="E203" s="87">
        <f t="shared" si="65"/>
        <v>0</v>
      </c>
      <c r="F203" s="96">
        <f t="shared" si="65"/>
        <v>0</v>
      </c>
      <c r="G203" s="87">
        <f t="shared" si="65"/>
        <v>0</v>
      </c>
      <c r="H203" s="86">
        <f t="shared" si="65"/>
        <v>0</v>
      </c>
      <c r="I203" s="87">
        <f t="shared" si="65"/>
        <v>0</v>
      </c>
      <c r="J203" s="96">
        <f t="shared" si="65"/>
        <v>0</v>
      </c>
      <c r="K203" s="87">
        <f t="shared" si="65"/>
        <v>0</v>
      </c>
      <c r="L203" s="96">
        <f t="shared" si="65"/>
        <v>0</v>
      </c>
      <c r="M203" s="87">
        <f t="shared" si="65"/>
        <v>0</v>
      </c>
      <c r="N203" s="96">
        <f t="shared" si="63"/>
        <v>0</v>
      </c>
      <c r="O203" s="87">
        <f t="shared" si="63"/>
        <v>0</v>
      </c>
    </row>
    <row r="204" spans="1:15" ht="25.5">
      <c r="A204" s="106">
        <f t="shared" si="51"/>
        <v>176</v>
      </c>
      <c r="B204" s="107">
        <v>422100</v>
      </c>
      <c r="C204" s="108" t="s">
        <v>317</v>
      </c>
      <c r="D204" s="179"/>
      <c r="E204" s="178"/>
      <c r="F204" s="179"/>
      <c r="G204" s="178"/>
      <c r="H204" s="177"/>
      <c r="I204" s="176"/>
      <c r="J204" s="179"/>
      <c r="K204" s="178"/>
      <c r="L204" s="179"/>
      <c r="M204" s="178"/>
      <c r="N204" s="113">
        <f t="shared" si="63"/>
        <v>0</v>
      </c>
      <c r="O204" s="91">
        <f t="shared" si="63"/>
        <v>0</v>
      </c>
    </row>
    <row r="205" spans="1:15" ht="25.5">
      <c r="A205" s="106">
        <f t="shared" si="51"/>
        <v>177</v>
      </c>
      <c r="B205" s="107">
        <v>422200</v>
      </c>
      <c r="C205" s="108" t="s">
        <v>318</v>
      </c>
      <c r="D205" s="179"/>
      <c r="E205" s="178"/>
      <c r="F205" s="179"/>
      <c r="G205" s="178"/>
      <c r="H205" s="177"/>
      <c r="I205" s="176"/>
      <c r="J205" s="179"/>
      <c r="K205" s="178"/>
      <c r="L205" s="179"/>
      <c r="M205" s="178"/>
      <c r="N205" s="113">
        <f t="shared" si="63"/>
        <v>0</v>
      </c>
      <c r="O205" s="91">
        <f t="shared" si="63"/>
        <v>0</v>
      </c>
    </row>
    <row r="206" spans="1:15" ht="25.5">
      <c r="A206" s="106">
        <f t="shared" si="51"/>
        <v>178</v>
      </c>
      <c r="B206" s="107">
        <v>422300</v>
      </c>
      <c r="C206" s="108" t="s">
        <v>319</v>
      </c>
      <c r="D206" s="179"/>
      <c r="E206" s="178"/>
      <c r="F206" s="179"/>
      <c r="G206" s="178"/>
      <c r="H206" s="177"/>
      <c r="I206" s="176"/>
      <c r="J206" s="179"/>
      <c r="K206" s="178"/>
      <c r="L206" s="179"/>
      <c r="M206" s="178"/>
      <c r="N206" s="113">
        <f t="shared" si="63"/>
        <v>0</v>
      </c>
      <c r="O206" s="91">
        <f t="shared" si="63"/>
        <v>0</v>
      </c>
    </row>
    <row r="207" spans="1:15" ht="15">
      <c r="A207" s="106">
        <f t="shared" si="51"/>
        <v>179</v>
      </c>
      <c r="B207" s="107">
        <v>422400</v>
      </c>
      <c r="C207" s="108" t="s">
        <v>320</v>
      </c>
      <c r="D207" s="179"/>
      <c r="E207" s="178"/>
      <c r="F207" s="179"/>
      <c r="G207" s="178"/>
      <c r="H207" s="177"/>
      <c r="I207" s="176"/>
      <c r="J207" s="179"/>
      <c r="K207" s="178"/>
      <c r="L207" s="179"/>
      <c r="M207" s="178"/>
      <c r="N207" s="113">
        <f t="shared" si="63"/>
        <v>0</v>
      </c>
      <c r="O207" s="91">
        <f t="shared" si="63"/>
        <v>0</v>
      </c>
    </row>
    <row r="208" spans="1:15" ht="15">
      <c r="A208" s="106">
        <f t="shared" si="51"/>
        <v>180</v>
      </c>
      <c r="B208" s="107">
        <v>422900</v>
      </c>
      <c r="C208" s="108" t="s">
        <v>321</v>
      </c>
      <c r="D208" s="179"/>
      <c r="E208" s="178"/>
      <c r="F208" s="179"/>
      <c r="G208" s="178"/>
      <c r="H208" s="177"/>
      <c r="I208" s="176"/>
      <c r="J208" s="179"/>
      <c r="K208" s="178"/>
      <c r="L208" s="179"/>
      <c r="M208" s="178"/>
      <c r="N208" s="113">
        <f t="shared" si="63"/>
        <v>0</v>
      </c>
      <c r="O208" s="91">
        <f t="shared" si="63"/>
        <v>0</v>
      </c>
    </row>
    <row r="209" spans="1:15" ht="25.5">
      <c r="A209" s="103">
        <f t="shared" si="51"/>
        <v>181</v>
      </c>
      <c r="B209" s="104">
        <v>423000</v>
      </c>
      <c r="C209" s="105" t="s">
        <v>178</v>
      </c>
      <c r="D209" s="96">
        <f aca="true" t="shared" si="66" ref="D209:M209">SUM(D210:D217)</f>
        <v>0</v>
      </c>
      <c r="E209" s="87">
        <f t="shared" si="66"/>
        <v>0</v>
      </c>
      <c r="F209" s="96">
        <f t="shared" si="66"/>
        <v>0</v>
      </c>
      <c r="G209" s="87">
        <f t="shared" si="66"/>
        <v>0</v>
      </c>
      <c r="H209" s="86">
        <f t="shared" si="66"/>
        <v>0</v>
      </c>
      <c r="I209" s="87">
        <f t="shared" si="66"/>
        <v>0</v>
      </c>
      <c r="J209" s="96">
        <f t="shared" si="66"/>
        <v>0</v>
      </c>
      <c r="K209" s="87">
        <f t="shared" si="66"/>
        <v>0</v>
      </c>
      <c r="L209" s="96">
        <f t="shared" si="66"/>
        <v>0</v>
      </c>
      <c r="M209" s="87">
        <f t="shared" si="66"/>
        <v>0</v>
      </c>
      <c r="N209" s="96">
        <f t="shared" si="63"/>
        <v>0</v>
      </c>
      <c r="O209" s="87">
        <f t="shared" si="63"/>
        <v>0</v>
      </c>
    </row>
    <row r="210" spans="1:15" ht="15">
      <c r="A210" s="106">
        <f t="shared" si="51"/>
        <v>182</v>
      </c>
      <c r="B210" s="107">
        <v>423100</v>
      </c>
      <c r="C210" s="108" t="s">
        <v>322</v>
      </c>
      <c r="D210" s="179"/>
      <c r="E210" s="178"/>
      <c r="F210" s="179"/>
      <c r="G210" s="178"/>
      <c r="H210" s="177"/>
      <c r="I210" s="176"/>
      <c r="J210" s="179"/>
      <c r="K210" s="178"/>
      <c r="L210" s="179"/>
      <c r="M210" s="178"/>
      <c r="N210" s="113">
        <f t="shared" si="63"/>
        <v>0</v>
      </c>
      <c r="O210" s="91">
        <f t="shared" si="63"/>
        <v>0</v>
      </c>
    </row>
    <row r="211" spans="1:15" ht="15">
      <c r="A211" s="106">
        <f t="shared" si="51"/>
        <v>183</v>
      </c>
      <c r="B211" s="107">
        <v>423200</v>
      </c>
      <c r="C211" s="108" t="s">
        <v>323</v>
      </c>
      <c r="D211" s="179"/>
      <c r="E211" s="178"/>
      <c r="F211" s="179"/>
      <c r="G211" s="178"/>
      <c r="H211" s="177"/>
      <c r="I211" s="176"/>
      <c r="J211" s="179"/>
      <c r="K211" s="178"/>
      <c r="L211" s="179"/>
      <c r="M211" s="178"/>
      <c r="N211" s="113">
        <f t="shared" si="63"/>
        <v>0</v>
      </c>
      <c r="O211" s="91">
        <f t="shared" si="63"/>
        <v>0</v>
      </c>
    </row>
    <row r="212" spans="1:15" ht="25.5">
      <c r="A212" s="106">
        <f t="shared" si="51"/>
        <v>184</v>
      </c>
      <c r="B212" s="107">
        <v>423300</v>
      </c>
      <c r="C212" s="108" t="s">
        <v>324</v>
      </c>
      <c r="D212" s="179"/>
      <c r="E212" s="178"/>
      <c r="F212" s="179"/>
      <c r="G212" s="178"/>
      <c r="H212" s="177"/>
      <c r="I212" s="176"/>
      <c r="J212" s="179"/>
      <c r="K212" s="178"/>
      <c r="L212" s="179"/>
      <c r="M212" s="178"/>
      <c r="N212" s="113">
        <f t="shared" si="63"/>
        <v>0</v>
      </c>
      <c r="O212" s="91">
        <f t="shared" si="63"/>
        <v>0</v>
      </c>
    </row>
    <row r="213" spans="1:15" ht="15">
      <c r="A213" s="106">
        <f t="shared" si="51"/>
        <v>185</v>
      </c>
      <c r="B213" s="107">
        <v>423400</v>
      </c>
      <c r="C213" s="108" t="s">
        <v>325</v>
      </c>
      <c r="D213" s="179"/>
      <c r="E213" s="178"/>
      <c r="F213" s="179"/>
      <c r="G213" s="178"/>
      <c r="H213" s="177"/>
      <c r="I213" s="176"/>
      <c r="J213" s="179"/>
      <c r="K213" s="178"/>
      <c r="L213" s="179"/>
      <c r="M213" s="178"/>
      <c r="N213" s="113">
        <f t="shared" si="63"/>
        <v>0</v>
      </c>
      <c r="O213" s="91">
        <f t="shared" si="63"/>
        <v>0</v>
      </c>
    </row>
    <row r="214" spans="1:15" ht="15">
      <c r="A214" s="106">
        <f t="shared" si="51"/>
        <v>186</v>
      </c>
      <c r="B214" s="107">
        <v>423500</v>
      </c>
      <c r="C214" s="108" t="s">
        <v>326</v>
      </c>
      <c r="D214" s="179"/>
      <c r="E214" s="178"/>
      <c r="F214" s="179"/>
      <c r="G214" s="178"/>
      <c r="H214" s="177"/>
      <c r="I214" s="176"/>
      <c r="J214" s="179"/>
      <c r="K214" s="178"/>
      <c r="L214" s="179"/>
      <c r="M214" s="178"/>
      <c r="N214" s="113">
        <f t="shared" si="63"/>
        <v>0</v>
      </c>
      <c r="O214" s="91">
        <f t="shared" si="63"/>
        <v>0</v>
      </c>
    </row>
    <row r="215" spans="1:15" ht="25.5">
      <c r="A215" s="106">
        <f t="shared" si="51"/>
        <v>187</v>
      </c>
      <c r="B215" s="107">
        <v>423600</v>
      </c>
      <c r="C215" s="108" t="s">
        <v>327</v>
      </c>
      <c r="D215" s="179"/>
      <c r="E215" s="178"/>
      <c r="F215" s="179"/>
      <c r="G215" s="178"/>
      <c r="H215" s="177"/>
      <c r="I215" s="176"/>
      <c r="J215" s="179"/>
      <c r="K215" s="178"/>
      <c r="L215" s="179"/>
      <c r="M215" s="178"/>
      <c r="N215" s="113">
        <f t="shared" si="63"/>
        <v>0</v>
      </c>
      <c r="O215" s="91">
        <f t="shared" si="63"/>
        <v>0</v>
      </c>
    </row>
    <row r="216" spans="1:15" ht="15">
      <c r="A216" s="106">
        <f t="shared" si="51"/>
        <v>188</v>
      </c>
      <c r="B216" s="107">
        <v>423700</v>
      </c>
      <c r="C216" s="108" t="s">
        <v>328</v>
      </c>
      <c r="D216" s="179"/>
      <c r="E216" s="178"/>
      <c r="F216" s="179"/>
      <c r="G216" s="178"/>
      <c r="H216" s="177"/>
      <c r="I216" s="176"/>
      <c r="J216" s="179"/>
      <c r="K216" s="178"/>
      <c r="L216" s="179"/>
      <c r="M216" s="178"/>
      <c r="N216" s="113">
        <f t="shared" si="63"/>
        <v>0</v>
      </c>
      <c r="O216" s="91">
        <f t="shared" si="63"/>
        <v>0</v>
      </c>
    </row>
    <row r="217" spans="1:15" ht="15">
      <c r="A217" s="122">
        <f t="shared" si="51"/>
        <v>189</v>
      </c>
      <c r="B217" s="123">
        <v>423900</v>
      </c>
      <c r="C217" s="124" t="s">
        <v>358</v>
      </c>
      <c r="D217" s="179"/>
      <c r="E217" s="178"/>
      <c r="F217" s="179"/>
      <c r="G217" s="178"/>
      <c r="H217" s="177"/>
      <c r="I217" s="176"/>
      <c r="J217" s="179"/>
      <c r="K217" s="178"/>
      <c r="L217" s="179"/>
      <c r="M217" s="178"/>
      <c r="N217" s="140">
        <f t="shared" si="63"/>
        <v>0</v>
      </c>
      <c r="O217" s="125">
        <f t="shared" si="63"/>
        <v>0</v>
      </c>
    </row>
    <row r="218" spans="1:15" ht="25.5">
      <c r="A218" s="103">
        <f t="shared" si="51"/>
        <v>190</v>
      </c>
      <c r="B218" s="104">
        <v>424000</v>
      </c>
      <c r="C218" s="105" t="s">
        <v>179</v>
      </c>
      <c r="D218" s="96">
        <f aca="true" t="shared" si="67" ref="D218:M218">SUM(D219:D225)</f>
        <v>0</v>
      </c>
      <c r="E218" s="87">
        <f t="shared" si="67"/>
        <v>0</v>
      </c>
      <c r="F218" s="96">
        <f t="shared" si="67"/>
        <v>0</v>
      </c>
      <c r="G218" s="87">
        <f t="shared" si="67"/>
        <v>0</v>
      </c>
      <c r="H218" s="86">
        <f t="shared" si="67"/>
        <v>0</v>
      </c>
      <c r="I218" s="87">
        <f t="shared" si="67"/>
        <v>0</v>
      </c>
      <c r="J218" s="96">
        <f t="shared" si="67"/>
        <v>0</v>
      </c>
      <c r="K218" s="87">
        <f t="shared" si="67"/>
        <v>0</v>
      </c>
      <c r="L218" s="96">
        <f t="shared" si="67"/>
        <v>0</v>
      </c>
      <c r="M218" s="87">
        <f t="shared" si="67"/>
        <v>0</v>
      </c>
      <c r="N218" s="96">
        <f t="shared" si="63"/>
        <v>0</v>
      </c>
      <c r="O218" s="87">
        <f t="shared" si="63"/>
        <v>0</v>
      </c>
    </row>
    <row r="219" spans="1:15" ht="15">
      <c r="A219" s="106">
        <f t="shared" si="51"/>
        <v>191</v>
      </c>
      <c r="B219" s="107">
        <v>424100</v>
      </c>
      <c r="C219" s="108" t="s">
        <v>329</v>
      </c>
      <c r="D219" s="179"/>
      <c r="E219" s="178"/>
      <c r="F219" s="179"/>
      <c r="G219" s="178"/>
      <c r="H219" s="177"/>
      <c r="I219" s="176"/>
      <c r="J219" s="179"/>
      <c r="K219" s="178"/>
      <c r="L219" s="179"/>
      <c r="M219" s="178"/>
      <c r="N219" s="113">
        <f t="shared" si="63"/>
        <v>0</v>
      </c>
      <c r="O219" s="91">
        <f t="shared" si="63"/>
        <v>0</v>
      </c>
    </row>
    <row r="220" spans="1:15" ht="25.5">
      <c r="A220" s="106">
        <f t="shared" si="51"/>
        <v>192</v>
      </c>
      <c r="B220" s="107">
        <v>424200</v>
      </c>
      <c r="C220" s="108" t="s">
        <v>330</v>
      </c>
      <c r="D220" s="179"/>
      <c r="E220" s="178"/>
      <c r="F220" s="179"/>
      <c r="G220" s="178"/>
      <c r="H220" s="177"/>
      <c r="I220" s="176"/>
      <c r="J220" s="179"/>
      <c r="K220" s="178"/>
      <c r="L220" s="179"/>
      <c r="M220" s="178"/>
      <c r="N220" s="113">
        <f t="shared" si="63"/>
        <v>0</v>
      </c>
      <c r="O220" s="91">
        <f t="shared" si="63"/>
        <v>0</v>
      </c>
    </row>
    <row r="221" spans="1:15" ht="15">
      <c r="A221" s="106">
        <f t="shared" si="51"/>
        <v>193</v>
      </c>
      <c r="B221" s="107">
        <v>424300</v>
      </c>
      <c r="C221" s="108" t="s">
        <v>331</v>
      </c>
      <c r="D221" s="179"/>
      <c r="E221" s="178"/>
      <c r="F221" s="179"/>
      <c r="G221" s="178"/>
      <c r="H221" s="177"/>
      <c r="I221" s="176"/>
      <c r="J221" s="179"/>
      <c r="K221" s="178"/>
      <c r="L221" s="179"/>
      <c r="M221" s="178"/>
      <c r="N221" s="113">
        <f t="shared" si="63"/>
        <v>0</v>
      </c>
      <c r="O221" s="91">
        <f t="shared" si="63"/>
        <v>0</v>
      </c>
    </row>
    <row r="222" spans="1:15" ht="15">
      <c r="A222" s="106">
        <f t="shared" si="51"/>
        <v>194</v>
      </c>
      <c r="B222" s="107">
        <v>424400</v>
      </c>
      <c r="C222" s="108" t="s">
        <v>332</v>
      </c>
      <c r="D222" s="179"/>
      <c r="E222" s="178"/>
      <c r="F222" s="179"/>
      <c r="G222" s="178"/>
      <c r="H222" s="177"/>
      <c r="I222" s="176"/>
      <c r="J222" s="179"/>
      <c r="K222" s="178"/>
      <c r="L222" s="179"/>
      <c r="M222" s="178"/>
      <c r="N222" s="113">
        <f t="shared" si="63"/>
        <v>0</v>
      </c>
      <c r="O222" s="91">
        <f t="shared" si="63"/>
        <v>0</v>
      </c>
    </row>
    <row r="223" spans="1:15" ht="25.5">
      <c r="A223" s="106">
        <f t="shared" si="51"/>
        <v>195</v>
      </c>
      <c r="B223" s="107">
        <v>424500</v>
      </c>
      <c r="C223" s="108" t="s">
        <v>333</v>
      </c>
      <c r="D223" s="179"/>
      <c r="E223" s="178"/>
      <c r="F223" s="179"/>
      <c r="G223" s="178"/>
      <c r="H223" s="177"/>
      <c r="I223" s="176"/>
      <c r="J223" s="179"/>
      <c r="K223" s="178"/>
      <c r="L223" s="179"/>
      <c r="M223" s="178"/>
      <c r="N223" s="113">
        <f t="shared" si="63"/>
        <v>0</v>
      </c>
      <c r="O223" s="91">
        <f t="shared" si="63"/>
        <v>0</v>
      </c>
    </row>
    <row r="224" spans="1:15" ht="25.5">
      <c r="A224" s="106">
        <f t="shared" si="51"/>
        <v>196</v>
      </c>
      <c r="B224" s="107">
        <v>424600</v>
      </c>
      <c r="C224" s="108" t="s">
        <v>334</v>
      </c>
      <c r="D224" s="179"/>
      <c r="E224" s="178"/>
      <c r="F224" s="179"/>
      <c r="G224" s="178"/>
      <c r="H224" s="177"/>
      <c r="I224" s="176"/>
      <c r="J224" s="179"/>
      <c r="K224" s="178"/>
      <c r="L224" s="179"/>
      <c r="M224" s="178"/>
      <c r="N224" s="113">
        <f t="shared" si="63"/>
        <v>0</v>
      </c>
      <c r="O224" s="91">
        <f t="shared" si="63"/>
        <v>0</v>
      </c>
    </row>
    <row r="225" spans="1:15" ht="15">
      <c r="A225" s="106">
        <f t="shared" si="51"/>
        <v>197</v>
      </c>
      <c r="B225" s="107">
        <v>424900</v>
      </c>
      <c r="C225" s="108" t="s">
        <v>335</v>
      </c>
      <c r="D225" s="179"/>
      <c r="E225" s="178"/>
      <c r="F225" s="179"/>
      <c r="G225" s="178"/>
      <c r="H225" s="177"/>
      <c r="I225" s="176"/>
      <c r="J225" s="179"/>
      <c r="K225" s="178"/>
      <c r="L225" s="179"/>
      <c r="M225" s="178"/>
      <c r="N225" s="113">
        <f t="shared" si="63"/>
        <v>0</v>
      </c>
      <c r="O225" s="91">
        <f t="shared" si="63"/>
        <v>0</v>
      </c>
    </row>
    <row r="226" spans="1:15" ht="25.5">
      <c r="A226" s="103">
        <f t="shared" si="51"/>
        <v>198</v>
      </c>
      <c r="B226" s="104">
        <v>425000</v>
      </c>
      <c r="C226" s="105" t="s">
        <v>180</v>
      </c>
      <c r="D226" s="96">
        <f>D227+D228</f>
        <v>0</v>
      </c>
      <c r="E226" s="87">
        <f aca="true" t="shared" si="68" ref="E226:M226">E227+E228</f>
        <v>0</v>
      </c>
      <c r="F226" s="96">
        <f t="shared" si="68"/>
        <v>0</v>
      </c>
      <c r="G226" s="87">
        <f t="shared" si="68"/>
        <v>0</v>
      </c>
      <c r="H226" s="86">
        <f t="shared" si="68"/>
        <v>0</v>
      </c>
      <c r="I226" s="87">
        <f t="shared" si="68"/>
        <v>0</v>
      </c>
      <c r="J226" s="96">
        <f t="shared" si="68"/>
        <v>0</v>
      </c>
      <c r="K226" s="87">
        <f t="shared" si="68"/>
        <v>0</v>
      </c>
      <c r="L226" s="96">
        <f t="shared" si="68"/>
        <v>0</v>
      </c>
      <c r="M226" s="87">
        <f t="shared" si="68"/>
        <v>0</v>
      </c>
      <c r="N226" s="96">
        <f t="shared" si="63"/>
        <v>0</v>
      </c>
      <c r="O226" s="87">
        <f t="shared" si="63"/>
        <v>0</v>
      </c>
    </row>
    <row r="227" spans="1:15" ht="25.5">
      <c r="A227" s="122">
        <f t="shared" si="51"/>
        <v>199</v>
      </c>
      <c r="B227" s="123">
        <v>425100</v>
      </c>
      <c r="C227" s="124" t="s">
        <v>336</v>
      </c>
      <c r="D227" s="179"/>
      <c r="E227" s="178"/>
      <c r="F227" s="179"/>
      <c r="G227" s="178"/>
      <c r="H227" s="177"/>
      <c r="I227" s="176"/>
      <c r="J227" s="179"/>
      <c r="K227" s="178"/>
      <c r="L227" s="179"/>
      <c r="M227" s="178"/>
      <c r="N227" s="140">
        <f t="shared" si="63"/>
        <v>0</v>
      </c>
      <c r="O227" s="125">
        <f t="shared" si="63"/>
        <v>0</v>
      </c>
    </row>
    <row r="228" spans="1:15" ht="25.5">
      <c r="A228" s="122">
        <f t="shared" si="51"/>
        <v>200</v>
      </c>
      <c r="B228" s="123">
        <v>425200</v>
      </c>
      <c r="C228" s="124" t="s">
        <v>337</v>
      </c>
      <c r="D228" s="179"/>
      <c r="E228" s="178"/>
      <c r="F228" s="179"/>
      <c r="G228" s="178"/>
      <c r="H228" s="177"/>
      <c r="I228" s="176"/>
      <c r="J228" s="179"/>
      <c r="K228" s="178"/>
      <c r="L228" s="179"/>
      <c r="M228" s="178"/>
      <c r="N228" s="140">
        <f t="shared" si="63"/>
        <v>0</v>
      </c>
      <c r="O228" s="125">
        <f t="shared" si="63"/>
        <v>0</v>
      </c>
    </row>
    <row r="229" spans="1:15" ht="15">
      <c r="A229" s="103">
        <f aca="true" t="shared" si="69" ref="A229:A292">A228+1</f>
        <v>201</v>
      </c>
      <c r="B229" s="104">
        <v>426000</v>
      </c>
      <c r="C229" s="105" t="s">
        <v>181</v>
      </c>
      <c r="D229" s="96">
        <f aca="true" t="shared" si="70" ref="D229:M229">SUM(D230:D238)</f>
        <v>0</v>
      </c>
      <c r="E229" s="87">
        <f t="shared" si="70"/>
        <v>0</v>
      </c>
      <c r="F229" s="96">
        <f t="shared" si="70"/>
        <v>0</v>
      </c>
      <c r="G229" s="87">
        <f t="shared" si="70"/>
        <v>0</v>
      </c>
      <c r="H229" s="86">
        <f t="shared" si="70"/>
        <v>0</v>
      </c>
      <c r="I229" s="87">
        <f t="shared" si="70"/>
        <v>0</v>
      </c>
      <c r="J229" s="96">
        <f t="shared" si="70"/>
        <v>0</v>
      </c>
      <c r="K229" s="87">
        <f t="shared" si="70"/>
        <v>0</v>
      </c>
      <c r="L229" s="96">
        <f t="shared" si="70"/>
        <v>0</v>
      </c>
      <c r="M229" s="87">
        <f t="shared" si="70"/>
        <v>0</v>
      </c>
      <c r="N229" s="96">
        <f t="shared" si="63"/>
        <v>0</v>
      </c>
      <c r="O229" s="87">
        <f t="shared" si="63"/>
        <v>0</v>
      </c>
    </row>
    <row r="230" spans="1:15" ht="15">
      <c r="A230" s="106">
        <f t="shared" si="69"/>
        <v>202</v>
      </c>
      <c r="B230" s="107">
        <v>426100</v>
      </c>
      <c r="C230" s="108" t="s">
        <v>338</v>
      </c>
      <c r="D230" s="179"/>
      <c r="E230" s="178"/>
      <c r="F230" s="179"/>
      <c r="G230" s="178"/>
      <c r="H230" s="177"/>
      <c r="I230" s="176"/>
      <c r="J230" s="179"/>
      <c r="K230" s="178"/>
      <c r="L230" s="179"/>
      <c r="M230" s="178"/>
      <c r="N230" s="113">
        <f t="shared" si="63"/>
        <v>0</v>
      </c>
      <c r="O230" s="91">
        <f t="shared" si="63"/>
        <v>0</v>
      </c>
    </row>
    <row r="231" spans="1:15" ht="15">
      <c r="A231" s="106">
        <f t="shared" si="69"/>
        <v>203</v>
      </c>
      <c r="B231" s="107">
        <v>426200</v>
      </c>
      <c r="C231" s="108" t="s">
        <v>339</v>
      </c>
      <c r="D231" s="179"/>
      <c r="E231" s="178"/>
      <c r="F231" s="179"/>
      <c r="G231" s="178"/>
      <c r="H231" s="177"/>
      <c r="I231" s="176"/>
      <c r="J231" s="179"/>
      <c r="K231" s="178"/>
      <c r="L231" s="179"/>
      <c r="M231" s="178"/>
      <c r="N231" s="113">
        <f t="shared" si="63"/>
        <v>0</v>
      </c>
      <c r="O231" s="91">
        <f t="shared" si="63"/>
        <v>0</v>
      </c>
    </row>
    <row r="232" spans="1:15" ht="25.5">
      <c r="A232" s="106">
        <f t="shared" si="69"/>
        <v>204</v>
      </c>
      <c r="B232" s="107">
        <v>426300</v>
      </c>
      <c r="C232" s="108" t="s">
        <v>340</v>
      </c>
      <c r="D232" s="179"/>
      <c r="E232" s="178"/>
      <c r="F232" s="179"/>
      <c r="G232" s="178"/>
      <c r="H232" s="177"/>
      <c r="I232" s="176"/>
      <c r="J232" s="179"/>
      <c r="K232" s="178"/>
      <c r="L232" s="179"/>
      <c r="M232" s="178"/>
      <c r="N232" s="113">
        <f t="shared" si="63"/>
        <v>0</v>
      </c>
      <c r="O232" s="91">
        <f t="shared" si="63"/>
        <v>0</v>
      </c>
    </row>
    <row r="233" spans="1:15" ht="15">
      <c r="A233" s="106">
        <f t="shared" si="69"/>
        <v>205</v>
      </c>
      <c r="B233" s="107">
        <v>426400</v>
      </c>
      <c r="C233" s="108" t="s">
        <v>341</v>
      </c>
      <c r="D233" s="179"/>
      <c r="E233" s="178"/>
      <c r="F233" s="179"/>
      <c r="G233" s="178"/>
      <c r="H233" s="177"/>
      <c r="I233" s="176"/>
      <c r="J233" s="179"/>
      <c r="K233" s="178"/>
      <c r="L233" s="179"/>
      <c r="M233" s="178"/>
      <c r="N233" s="113">
        <f t="shared" si="63"/>
        <v>0</v>
      </c>
      <c r="O233" s="91">
        <f t="shared" si="63"/>
        <v>0</v>
      </c>
    </row>
    <row r="234" spans="1:15" ht="25.5">
      <c r="A234" s="106">
        <f t="shared" si="69"/>
        <v>206</v>
      </c>
      <c r="B234" s="107">
        <v>426500</v>
      </c>
      <c r="C234" s="108" t="s">
        <v>342</v>
      </c>
      <c r="D234" s="179"/>
      <c r="E234" s="178"/>
      <c r="F234" s="179"/>
      <c r="G234" s="178"/>
      <c r="H234" s="177"/>
      <c r="I234" s="176"/>
      <c r="J234" s="179"/>
      <c r="K234" s="178"/>
      <c r="L234" s="179"/>
      <c r="M234" s="178"/>
      <c r="N234" s="113">
        <f t="shared" si="63"/>
        <v>0</v>
      </c>
      <c r="O234" s="91">
        <f t="shared" si="63"/>
        <v>0</v>
      </c>
    </row>
    <row r="235" spans="1:15" ht="25.5">
      <c r="A235" s="106">
        <f t="shared" si="69"/>
        <v>207</v>
      </c>
      <c r="B235" s="107">
        <v>426600</v>
      </c>
      <c r="C235" s="108" t="s">
        <v>343</v>
      </c>
      <c r="D235" s="179"/>
      <c r="E235" s="178"/>
      <c r="F235" s="179"/>
      <c r="G235" s="178"/>
      <c r="H235" s="177"/>
      <c r="I235" s="176"/>
      <c r="J235" s="179"/>
      <c r="K235" s="178"/>
      <c r="L235" s="179"/>
      <c r="M235" s="178"/>
      <c r="N235" s="113">
        <f t="shared" si="63"/>
        <v>0</v>
      </c>
      <c r="O235" s="91">
        <f t="shared" si="63"/>
        <v>0</v>
      </c>
    </row>
    <row r="236" spans="1:15" ht="25.5">
      <c r="A236" s="106">
        <f t="shared" si="69"/>
        <v>208</v>
      </c>
      <c r="B236" s="107">
        <v>426700</v>
      </c>
      <c r="C236" s="108" t="s">
        <v>344</v>
      </c>
      <c r="D236" s="179"/>
      <c r="E236" s="178"/>
      <c r="F236" s="179"/>
      <c r="G236" s="178"/>
      <c r="H236" s="177"/>
      <c r="I236" s="176"/>
      <c r="J236" s="179"/>
      <c r="K236" s="178"/>
      <c r="L236" s="179"/>
      <c r="M236" s="178"/>
      <c r="N236" s="113">
        <f t="shared" si="63"/>
        <v>0</v>
      </c>
      <c r="O236" s="91">
        <f t="shared" si="63"/>
        <v>0</v>
      </c>
    </row>
    <row r="237" spans="1:15" ht="25.5">
      <c r="A237" s="106">
        <f t="shared" si="69"/>
        <v>209</v>
      </c>
      <c r="B237" s="107">
        <v>426800</v>
      </c>
      <c r="C237" s="108" t="s">
        <v>345</v>
      </c>
      <c r="D237" s="179"/>
      <c r="E237" s="178"/>
      <c r="F237" s="179"/>
      <c r="G237" s="178"/>
      <c r="H237" s="177"/>
      <c r="I237" s="176"/>
      <c r="J237" s="179"/>
      <c r="K237" s="178"/>
      <c r="L237" s="179"/>
      <c r="M237" s="178"/>
      <c r="N237" s="113">
        <f t="shared" si="63"/>
        <v>0</v>
      </c>
      <c r="O237" s="91">
        <f t="shared" si="63"/>
        <v>0</v>
      </c>
    </row>
    <row r="238" spans="1:15" ht="15">
      <c r="A238" s="106">
        <f t="shared" si="69"/>
        <v>210</v>
      </c>
      <c r="B238" s="107">
        <v>426900</v>
      </c>
      <c r="C238" s="108" t="s">
        <v>346</v>
      </c>
      <c r="D238" s="179"/>
      <c r="E238" s="178"/>
      <c r="F238" s="179"/>
      <c r="G238" s="178"/>
      <c r="H238" s="177"/>
      <c r="I238" s="176"/>
      <c r="J238" s="179"/>
      <c r="K238" s="178"/>
      <c r="L238" s="179"/>
      <c r="M238" s="178"/>
      <c r="N238" s="113">
        <f t="shared" si="63"/>
        <v>0</v>
      </c>
      <c r="O238" s="91">
        <f t="shared" si="63"/>
        <v>0</v>
      </c>
    </row>
    <row r="239" spans="1:15" ht="38.25">
      <c r="A239" s="103">
        <f t="shared" si="69"/>
        <v>211</v>
      </c>
      <c r="B239" s="104">
        <v>430000</v>
      </c>
      <c r="C239" s="105" t="s">
        <v>182</v>
      </c>
      <c r="D239" s="96">
        <f>D240+D244+D246+D248+D252</f>
        <v>0</v>
      </c>
      <c r="E239" s="87">
        <f aca="true" t="shared" si="71" ref="E239:M239">E240+E244+E246+E248+E252</f>
        <v>0</v>
      </c>
      <c r="F239" s="96">
        <f t="shared" si="71"/>
        <v>0</v>
      </c>
      <c r="G239" s="87">
        <f t="shared" si="71"/>
        <v>0</v>
      </c>
      <c r="H239" s="86">
        <f t="shared" si="71"/>
        <v>0</v>
      </c>
      <c r="I239" s="87">
        <f t="shared" si="71"/>
        <v>0</v>
      </c>
      <c r="J239" s="96">
        <f t="shared" si="71"/>
        <v>0</v>
      </c>
      <c r="K239" s="87">
        <f t="shared" si="71"/>
        <v>0</v>
      </c>
      <c r="L239" s="96">
        <f t="shared" si="71"/>
        <v>0</v>
      </c>
      <c r="M239" s="87">
        <f t="shared" si="71"/>
        <v>0</v>
      </c>
      <c r="N239" s="96">
        <f t="shared" si="63"/>
        <v>0</v>
      </c>
      <c r="O239" s="87">
        <f t="shared" si="63"/>
        <v>0</v>
      </c>
    </row>
    <row r="240" spans="1:15" ht="25.5">
      <c r="A240" s="103">
        <f t="shared" si="69"/>
        <v>212</v>
      </c>
      <c r="B240" s="104">
        <v>431000</v>
      </c>
      <c r="C240" s="105" t="s">
        <v>183</v>
      </c>
      <c r="D240" s="96">
        <f aca="true" t="shared" si="72" ref="D240:M240">SUM(D241:D243)</f>
        <v>0</v>
      </c>
      <c r="E240" s="87">
        <f t="shared" si="72"/>
        <v>0</v>
      </c>
      <c r="F240" s="96">
        <f t="shared" si="72"/>
        <v>0</v>
      </c>
      <c r="G240" s="87">
        <f t="shared" si="72"/>
        <v>0</v>
      </c>
      <c r="H240" s="86">
        <f t="shared" si="72"/>
        <v>0</v>
      </c>
      <c r="I240" s="87">
        <f t="shared" si="72"/>
        <v>0</v>
      </c>
      <c r="J240" s="96">
        <f t="shared" si="72"/>
        <v>0</v>
      </c>
      <c r="K240" s="87">
        <f t="shared" si="72"/>
        <v>0</v>
      </c>
      <c r="L240" s="96">
        <f t="shared" si="72"/>
        <v>0</v>
      </c>
      <c r="M240" s="87">
        <f t="shared" si="72"/>
        <v>0</v>
      </c>
      <c r="N240" s="96">
        <f t="shared" si="63"/>
        <v>0</v>
      </c>
      <c r="O240" s="87">
        <f t="shared" si="63"/>
        <v>0</v>
      </c>
    </row>
    <row r="241" spans="1:15" ht="25.5">
      <c r="A241" s="106">
        <f t="shared" si="69"/>
        <v>213</v>
      </c>
      <c r="B241" s="107">
        <v>431100</v>
      </c>
      <c r="C241" s="108" t="s">
        <v>289</v>
      </c>
      <c r="D241" s="179"/>
      <c r="E241" s="178"/>
      <c r="F241" s="179"/>
      <c r="G241" s="178"/>
      <c r="H241" s="177"/>
      <c r="I241" s="176"/>
      <c r="J241" s="179"/>
      <c r="K241" s="178"/>
      <c r="L241" s="179"/>
      <c r="M241" s="178"/>
      <c r="N241" s="113">
        <f t="shared" si="63"/>
        <v>0</v>
      </c>
      <c r="O241" s="91">
        <f t="shared" si="63"/>
        <v>0</v>
      </c>
    </row>
    <row r="242" spans="1:15" ht="15">
      <c r="A242" s="106">
        <f t="shared" si="69"/>
        <v>214</v>
      </c>
      <c r="B242" s="107">
        <v>431200</v>
      </c>
      <c r="C242" s="108" t="s">
        <v>347</v>
      </c>
      <c r="D242" s="179"/>
      <c r="E242" s="178"/>
      <c r="F242" s="179"/>
      <c r="G242" s="178"/>
      <c r="H242" s="177"/>
      <c r="I242" s="176"/>
      <c r="J242" s="179"/>
      <c r="K242" s="178"/>
      <c r="L242" s="179"/>
      <c r="M242" s="178"/>
      <c r="N242" s="113">
        <f t="shared" si="63"/>
        <v>0</v>
      </c>
      <c r="O242" s="91">
        <f t="shared" si="63"/>
        <v>0</v>
      </c>
    </row>
    <row r="243" spans="1:15" ht="25.5">
      <c r="A243" s="106">
        <f t="shared" si="69"/>
        <v>215</v>
      </c>
      <c r="B243" s="107">
        <v>431300</v>
      </c>
      <c r="C243" s="108" t="s">
        <v>348</v>
      </c>
      <c r="D243" s="179"/>
      <c r="E243" s="178"/>
      <c r="F243" s="179"/>
      <c r="G243" s="178"/>
      <c r="H243" s="177"/>
      <c r="I243" s="176"/>
      <c r="J243" s="179"/>
      <c r="K243" s="178"/>
      <c r="L243" s="179"/>
      <c r="M243" s="178"/>
      <c r="N243" s="113">
        <f t="shared" si="63"/>
        <v>0</v>
      </c>
      <c r="O243" s="91">
        <f t="shared" si="63"/>
        <v>0</v>
      </c>
    </row>
    <row r="244" spans="1:15" ht="25.5">
      <c r="A244" s="103">
        <f t="shared" si="69"/>
        <v>216</v>
      </c>
      <c r="B244" s="104">
        <v>432000</v>
      </c>
      <c r="C244" s="105" t="s">
        <v>184</v>
      </c>
      <c r="D244" s="96">
        <f aca="true" t="shared" si="73" ref="D244:M244">D245</f>
        <v>0</v>
      </c>
      <c r="E244" s="87">
        <f t="shared" si="73"/>
        <v>0</v>
      </c>
      <c r="F244" s="96">
        <f t="shared" si="73"/>
        <v>0</v>
      </c>
      <c r="G244" s="87">
        <f t="shared" si="73"/>
        <v>0</v>
      </c>
      <c r="H244" s="86">
        <f t="shared" si="73"/>
        <v>0</v>
      </c>
      <c r="I244" s="87">
        <f t="shared" si="73"/>
        <v>0</v>
      </c>
      <c r="J244" s="96">
        <f t="shared" si="73"/>
        <v>0</v>
      </c>
      <c r="K244" s="87">
        <f t="shared" si="73"/>
        <v>0</v>
      </c>
      <c r="L244" s="96">
        <f t="shared" si="73"/>
        <v>0</v>
      </c>
      <c r="M244" s="87">
        <f t="shared" si="73"/>
        <v>0</v>
      </c>
      <c r="N244" s="96">
        <f t="shared" si="63"/>
        <v>0</v>
      </c>
      <c r="O244" s="87">
        <f t="shared" si="63"/>
        <v>0</v>
      </c>
    </row>
    <row r="245" spans="1:15" ht="15">
      <c r="A245" s="106">
        <f t="shared" si="69"/>
        <v>217</v>
      </c>
      <c r="B245" s="107">
        <v>432100</v>
      </c>
      <c r="C245" s="108" t="s">
        <v>290</v>
      </c>
      <c r="D245" s="179"/>
      <c r="E245" s="178"/>
      <c r="F245" s="179"/>
      <c r="G245" s="178"/>
      <c r="H245" s="177"/>
      <c r="I245" s="176"/>
      <c r="J245" s="179"/>
      <c r="K245" s="178"/>
      <c r="L245" s="179"/>
      <c r="M245" s="178"/>
      <c r="N245" s="113">
        <f t="shared" si="63"/>
        <v>0</v>
      </c>
      <c r="O245" s="91">
        <f t="shared" si="63"/>
        <v>0</v>
      </c>
    </row>
    <row r="246" spans="1:15" ht="15">
      <c r="A246" s="103">
        <f t="shared" si="69"/>
        <v>218</v>
      </c>
      <c r="B246" s="104">
        <v>433000</v>
      </c>
      <c r="C246" s="105" t="s">
        <v>185</v>
      </c>
      <c r="D246" s="96">
        <f aca="true" t="shared" si="74" ref="D246:M246">D247</f>
        <v>0</v>
      </c>
      <c r="E246" s="87">
        <f t="shared" si="74"/>
        <v>0</v>
      </c>
      <c r="F246" s="96">
        <f t="shared" si="74"/>
        <v>0</v>
      </c>
      <c r="G246" s="87">
        <f t="shared" si="74"/>
        <v>0</v>
      </c>
      <c r="H246" s="86">
        <f t="shared" si="74"/>
        <v>0</v>
      </c>
      <c r="I246" s="87">
        <f t="shared" si="74"/>
        <v>0</v>
      </c>
      <c r="J246" s="96">
        <f t="shared" si="74"/>
        <v>0</v>
      </c>
      <c r="K246" s="87">
        <f t="shared" si="74"/>
        <v>0</v>
      </c>
      <c r="L246" s="96">
        <f t="shared" si="74"/>
        <v>0</v>
      </c>
      <c r="M246" s="87">
        <f t="shared" si="74"/>
        <v>0</v>
      </c>
      <c r="N246" s="96">
        <f t="shared" si="63"/>
        <v>0</v>
      </c>
      <c r="O246" s="87">
        <f t="shared" si="63"/>
        <v>0</v>
      </c>
    </row>
    <row r="247" spans="1:15" ht="15">
      <c r="A247" s="106">
        <f t="shared" si="69"/>
        <v>219</v>
      </c>
      <c r="B247" s="107">
        <v>433100</v>
      </c>
      <c r="C247" s="108" t="s">
        <v>45</v>
      </c>
      <c r="D247" s="179"/>
      <c r="E247" s="178"/>
      <c r="F247" s="179"/>
      <c r="G247" s="178"/>
      <c r="H247" s="177"/>
      <c r="I247" s="176"/>
      <c r="J247" s="179"/>
      <c r="K247" s="178"/>
      <c r="L247" s="179"/>
      <c r="M247" s="178"/>
      <c r="N247" s="113">
        <f t="shared" si="63"/>
        <v>0</v>
      </c>
      <c r="O247" s="91">
        <f t="shared" si="63"/>
        <v>0</v>
      </c>
    </row>
    <row r="248" spans="1:15" ht="25.5">
      <c r="A248" s="103">
        <f t="shared" si="69"/>
        <v>220</v>
      </c>
      <c r="B248" s="104">
        <v>434000</v>
      </c>
      <c r="C248" s="105" t="s">
        <v>186</v>
      </c>
      <c r="D248" s="96">
        <f aca="true" t="shared" si="75" ref="D248:M248">SUM(D249:D251)</f>
        <v>0</v>
      </c>
      <c r="E248" s="87">
        <f t="shared" si="75"/>
        <v>0</v>
      </c>
      <c r="F248" s="96">
        <f t="shared" si="75"/>
        <v>0</v>
      </c>
      <c r="G248" s="87">
        <f t="shared" si="75"/>
        <v>0</v>
      </c>
      <c r="H248" s="86">
        <f t="shared" si="75"/>
        <v>0</v>
      </c>
      <c r="I248" s="87">
        <f t="shared" si="75"/>
        <v>0</v>
      </c>
      <c r="J248" s="96">
        <f t="shared" si="75"/>
        <v>0</v>
      </c>
      <c r="K248" s="87">
        <f t="shared" si="75"/>
        <v>0</v>
      </c>
      <c r="L248" s="96">
        <f t="shared" si="75"/>
        <v>0</v>
      </c>
      <c r="M248" s="87">
        <f t="shared" si="75"/>
        <v>0</v>
      </c>
      <c r="N248" s="96">
        <f t="shared" si="63"/>
        <v>0</v>
      </c>
      <c r="O248" s="87">
        <f t="shared" si="63"/>
        <v>0</v>
      </c>
    </row>
    <row r="249" spans="1:15" ht="15">
      <c r="A249" s="106">
        <f t="shared" si="69"/>
        <v>221</v>
      </c>
      <c r="B249" s="107">
        <v>434100</v>
      </c>
      <c r="C249" s="108" t="s">
        <v>349</v>
      </c>
      <c r="D249" s="179"/>
      <c r="E249" s="178"/>
      <c r="F249" s="179"/>
      <c r="G249" s="178"/>
      <c r="H249" s="177"/>
      <c r="I249" s="176"/>
      <c r="J249" s="179"/>
      <c r="K249" s="178"/>
      <c r="L249" s="179"/>
      <c r="M249" s="178"/>
      <c r="N249" s="113">
        <f t="shared" si="63"/>
        <v>0</v>
      </c>
      <c r="O249" s="91">
        <f t="shared" si="63"/>
        <v>0</v>
      </c>
    </row>
    <row r="250" spans="1:15" ht="15">
      <c r="A250" s="106">
        <f t="shared" si="69"/>
        <v>222</v>
      </c>
      <c r="B250" s="107">
        <v>434200</v>
      </c>
      <c r="C250" s="108" t="s">
        <v>350</v>
      </c>
      <c r="D250" s="179"/>
      <c r="E250" s="178"/>
      <c r="F250" s="179"/>
      <c r="G250" s="178"/>
      <c r="H250" s="177"/>
      <c r="I250" s="176"/>
      <c r="J250" s="179"/>
      <c r="K250" s="178"/>
      <c r="L250" s="179"/>
      <c r="M250" s="178"/>
      <c r="N250" s="113">
        <f t="shared" si="63"/>
        <v>0</v>
      </c>
      <c r="O250" s="91">
        <f t="shared" si="63"/>
        <v>0</v>
      </c>
    </row>
    <row r="251" spans="1:15" ht="15">
      <c r="A251" s="106">
        <f t="shared" si="69"/>
        <v>223</v>
      </c>
      <c r="B251" s="107">
        <v>434300</v>
      </c>
      <c r="C251" s="108" t="s">
        <v>351</v>
      </c>
      <c r="D251" s="179"/>
      <c r="E251" s="178"/>
      <c r="F251" s="179"/>
      <c r="G251" s="178"/>
      <c r="H251" s="177"/>
      <c r="I251" s="176"/>
      <c r="J251" s="179"/>
      <c r="K251" s="178"/>
      <c r="L251" s="179"/>
      <c r="M251" s="178"/>
      <c r="N251" s="113">
        <f t="shared" si="63"/>
        <v>0</v>
      </c>
      <c r="O251" s="91">
        <f t="shared" si="63"/>
        <v>0</v>
      </c>
    </row>
    <row r="252" spans="1:15" ht="25.5">
      <c r="A252" s="103">
        <f t="shared" si="69"/>
        <v>224</v>
      </c>
      <c r="B252" s="104">
        <v>435000</v>
      </c>
      <c r="C252" s="105" t="s">
        <v>187</v>
      </c>
      <c r="D252" s="96">
        <f aca="true" t="shared" si="76" ref="D252:M252">D253</f>
        <v>0</v>
      </c>
      <c r="E252" s="87">
        <f t="shared" si="76"/>
        <v>0</v>
      </c>
      <c r="F252" s="96">
        <f t="shared" si="76"/>
        <v>0</v>
      </c>
      <c r="G252" s="87">
        <f t="shared" si="76"/>
        <v>0</v>
      </c>
      <c r="H252" s="86">
        <f t="shared" si="76"/>
        <v>0</v>
      </c>
      <c r="I252" s="87">
        <f t="shared" si="76"/>
        <v>0</v>
      </c>
      <c r="J252" s="96">
        <f t="shared" si="76"/>
        <v>0</v>
      </c>
      <c r="K252" s="87">
        <f t="shared" si="76"/>
        <v>0</v>
      </c>
      <c r="L252" s="96">
        <f t="shared" si="76"/>
        <v>0</v>
      </c>
      <c r="M252" s="87">
        <f t="shared" si="76"/>
        <v>0</v>
      </c>
      <c r="N252" s="96">
        <f t="shared" si="63"/>
        <v>0</v>
      </c>
      <c r="O252" s="87">
        <f t="shared" si="63"/>
        <v>0</v>
      </c>
    </row>
    <row r="253" spans="1:15" ht="25.5">
      <c r="A253" s="106">
        <f t="shared" si="69"/>
        <v>225</v>
      </c>
      <c r="B253" s="107">
        <v>435100</v>
      </c>
      <c r="C253" s="108" t="s">
        <v>515</v>
      </c>
      <c r="D253" s="179"/>
      <c r="E253" s="178"/>
      <c r="F253" s="179"/>
      <c r="G253" s="178"/>
      <c r="H253" s="177"/>
      <c r="I253" s="176"/>
      <c r="J253" s="179"/>
      <c r="K253" s="178"/>
      <c r="L253" s="179"/>
      <c r="M253" s="178"/>
      <c r="N253" s="113">
        <f t="shared" si="63"/>
        <v>0</v>
      </c>
      <c r="O253" s="91">
        <f t="shared" si="63"/>
        <v>0</v>
      </c>
    </row>
    <row r="254" spans="1:15" ht="38.25">
      <c r="A254" s="103">
        <f t="shared" si="69"/>
        <v>226</v>
      </c>
      <c r="B254" s="104">
        <v>440000</v>
      </c>
      <c r="C254" s="105" t="s">
        <v>188</v>
      </c>
      <c r="D254" s="96">
        <f aca="true" t="shared" si="77" ref="D254:M254">D255+D265+D272+D274</f>
        <v>0</v>
      </c>
      <c r="E254" s="87">
        <f t="shared" si="77"/>
        <v>0</v>
      </c>
      <c r="F254" s="96">
        <f t="shared" si="77"/>
        <v>0</v>
      </c>
      <c r="G254" s="87">
        <f t="shared" si="77"/>
        <v>0</v>
      </c>
      <c r="H254" s="86">
        <f t="shared" si="77"/>
        <v>0</v>
      </c>
      <c r="I254" s="87">
        <f t="shared" si="77"/>
        <v>0</v>
      </c>
      <c r="J254" s="96">
        <f t="shared" si="77"/>
        <v>0</v>
      </c>
      <c r="K254" s="87">
        <f t="shared" si="77"/>
        <v>0</v>
      </c>
      <c r="L254" s="96">
        <f t="shared" si="77"/>
        <v>0</v>
      </c>
      <c r="M254" s="87">
        <f t="shared" si="77"/>
        <v>0</v>
      </c>
      <c r="N254" s="96">
        <f t="shared" si="63"/>
        <v>0</v>
      </c>
      <c r="O254" s="87">
        <f t="shared" si="63"/>
        <v>0</v>
      </c>
    </row>
    <row r="255" spans="1:15" ht="25.5">
      <c r="A255" s="103">
        <f t="shared" si="69"/>
        <v>227</v>
      </c>
      <c r="B255" s="104">
        <v>441000</v>
      </c>
      <c r="C255" s="105" t="s">
        <v>189</v>
      </c>
      <c r="D255" s="96">
        <f>SUM(D256:D264)</f>
        <v>0</v>
      </c>
      <c r="E255" s="87">
        <f aca="true" t="shared" si="78" ref="E255:M255">SUM(E256:E264)</f>
        <v>0</v>
      </c>
      <c r="F255" s="96">
        <f t="shared" si="78"/>
        <v>0</v>
      </c>
      <c r="G255" s="87">
        <f t="shared" si="78"/>
        <v>0</v>
      </c>
      <c r="H255" s="86">
        <f t="shared" si="78"/>
        <v>0</v>
      </c>
      <c r="I255" s="87">
        <f t="shared" si="78"/>
        <v>0</v>
      </c>
      <c r="J255" s="96">
        <f t="shared" si="78"/>
        <v>0</v>
      </c>
      <c r="K255" s="87">
        <f t="shared" si="78"/>
        <v>0</v>
      </c>
      <c r="L255" s="96">
        <f t="shared" si="78"/>
        <v>0</v>
      </c>
      <c r="M255" s="87">
        <f t="shared" si="78"/>
        <v>0</v>
      </c>
      <c r="N255" s="96">
        <f t="shared" si="63"/>
        <v>0</v>
      </c>
      <c r="O255" s="87">
        <f t="shared" si="63"/>
        <v>0</v>
      </c>
    </row>
    <row r="256" spans="1:15" ht="25.5">
      <c r="A256" s="106">
        <f t="shared" si="69"/>
        <v>228</v>
      </c>
      <c r="B256" s="107">
        <v>441100</v>
      </c>
      <c r="C256" s="108" t="s">
        <v>352</v>
      </c>
      <c r="D256" s="179"/>
      <c r="E256" s="178"/>
      <c r="F256" s="179"/>
      <c r="G256" s="178"/>
      <c r="H256" s="177"/>
      <c r="I256" s="176"/>
      <c r="J256" s="179"/>
      <c r="K256" s="178"/>
      <c r="L256" s="179"/>
      <c r="M256" s="178"/>
      <c r="N256" s="113">
        <f aca="true" t="shared" si="79" ref="N256:O319">SUM(H256,J256,L256)</f>
        <v>0</v>
      </c>
      <c r="O256" s="91">
        <f t="shared" si="79"/>
        <v>0</v>
      </c>
    </row>
    <row r="257" spans="1:15" ht="25.5">
      <c r="A257" s="106">
        <f t="shared" si="69"/>
        <v>229</v>
      </c>
      <c r="B257" s="107">
        <v>441200</v>
      </c>
      <c r="C257" s="108" t="s">
        <v>353</v>
      </c>
      <c r="D257" s="179"/>
      <c r="E257" s="178"/>
      <c r="F257" s="179"/>
      <c r="G257" s="178"/>
      <c r="H257" s="177"/>
      <c r="I257" s="176"/>
      <c r="J257" s="179"/>
      <c r="K257" s="178"/>
      <c r="L257" s="179"/>
      <c r="M257" s="178"/>
      <c r="N257" s="113">
        <f t="shared" si="79"/>
        <v>0</v>
      </c>
      <c r="O257" s="91">
        <f t="shared" si="79"/>
        <v>0</v>
      </c>
    </row>
    <row r="258" spans="1:15" ht="25.5">
      <c r="A258" s="106">
        <f t="shared" si="69"/>
        <v>230</v>
      </c>
      <c r="B258" s="107">
        <v>441300</v>
      </c>
      <c r="C258" s="108" t="s">
        <v>65</v>
      </c>
      <c r="D258" s="179"/>
      <c r="E258" s="178"/>
      <c r="F258" s="179"/>
      <c r="G258" s="178"/>
      <c r="H258" s="177"/>
      <c r="I258" s="176"/>
      <c r="J258" s="179"/>
      <c r="K258" s="178"/>
      <c r="L258" s="179"/>
      <c r="M258" s="178"/>
      <c r="N258" s="113">
        <f t="shared" si="79"/>
        <v>0</v>
      </c>
      <c r="O258" s="91">
        <f t="shared" si="79"/>
        <v>0</v>
      </c>
    </row>
    <row r="259" spans="1:15" ht="25.5">
      <c r="A259" s="106">
        <f t="shared" si="69"/>
        <v>231</v>
      </c>
      <c r="B259" s="107">
        <v>441400</v>
      </c>
      <c r="C259" s="108" t="s">
        <v>66</v>
      </c>
      <c r="D259" s="179"/>
      <c r="E259" s="178"/>
      <c r="F259" s="179"/>
      <c r="G259" s="178"/>
      <c r="H259" s="177"/>
      <c r="I259" s="176"/>
      <c r="J259" s="179"/>
      <c r="K259" s="178"/>
      <c r="L259" s="179"/>
      <c r="M259" s="178"/>
      <c r="N259" s="113">
        <f t="shared" si="79"/>
        <v>0</v>
      </c>
      <c r="O259" s="91">
        <f t="shared" si="79"/>
        <v>0</v>
      </c>
    </row>
    <row r="260" spans="1:15" ht="25.5">
      <c r="A260" s="106">
        <f t="shared" si="69"/>
        <v>232</v>
      </c>
      <c r="B260" s="107">
        <v>441500</v>
      </c>
      <c r="C260" s="108" t="s">
        <v>67</v>
      </c>
      <c r="D260" s="179"/>
      <c r="E260" s="178"/>
      <c r="F260" s="179"/>
      <c r="G260" s="178"/>
      <c r="H260" s="177"/>
      <c r="I260" s="176"/>
      <c r="J260" s="179"/>
      <c r="K260" s="178"/>
      <c r="L260" s="179"/>
      <c r="M260" s="178"/>
      <c r="N260" s="113">
        <f t="shared" si="79"/>
        <v>0</v>
      </c>
      <c r="O260" s="91">
        <f t="shared" si="79"/>
        <v>0</v>
      </c>
    </row>
    <row r="261" spans="1:15" ht="25.5">
      <c r="A261" s="106">
        <f t="shared" si="69"/>
        <v>233</v>
      </c>
      <c r="B261" s="107">
        <v>441600</v>
      </c>
      <c r="C261" s="108" t="s">
        <v>68</v>
      </c>
      <c r="D261" s="179"/>
      <c r="E261" s="178"/>
      <c r="F261" s="179"/>
      <c r="G261" s="178"/>
      <c r="H261" s="177"/>
      <c r="I261" s="176"/>
      <c r="J261" s="179"/>
      <c r="K261" s="178"/>
      <c r="L261" s="179"/>
      <c r="M261" s="178"/>
      <c r="N261" s="113">
        <f t="shared" si="79"/>
        <v>0</v>
      </c>
      <c r="O261" s="91">
        <f t="shared" si="79"/>
        <v>0</v>
      </c>
    </row>
    <row r="262" spans="1:15" ht="25.5">
      <c r="A262" s="106">
        <f t="shared" si="69"/>
        <v>234</v>
      </c>
      <c r="B262" s="107">
        <v>441700</v>
      </c>
      <c r="C262" s="108" t="s">
        <v>69</v>
      </c>
      <c r="D262" s="179"/>
      <c r="E262" s="178"/>
      <c r="F262" s="179"/>
      <c r="G262" s="178"/>
      <c r="H262" s="177"/>
      <c r="I262" s="176"/>
      <c r="J262" s="179"/>
      <c r="K262" s="178"/>
      <c r="L262" s="179"/>
      <c r="M262" s="178"/>
      <c r="N262" s="113">
        <f t="shared" si="79"/>
        <v>0</v>
      </c>
      <c r="O262" s="91">
        <f t="shared" si="79"/>
        <v>0</v>
      </c>
    </row>
    <row r="263" spans="1:15" ht="25.5">
      <c r="A263" s="106">
        <f t="shared" si="69"/>
        <v>235</v>
      </c>
      <c r="B263" s="107">
        <v>441800</v>
      </c>
      <c r="C263" s="108" t="s">
        <v>70</v>
      </c>
      <c r="D263" s="179"/>
      <c r="E263" s="178"/>
      <c r="F263" s="179"/>
      <c r="G263" s="178"/>
      <c r="H263" s="177"/>
      <c r="I263" s="176"/>
      <c r="J263" s="179"/>
      <c r="K263" s="178"/>
      <c r="L263" s="179"/>
      <c r="M263" s="178"/>
      <c r="N263" s="113">
        <f t="shared" si="79"/>
        <v>0</v>
      </c>
      <c r="O263" s="91">
        <f t="shared" si="79"/>
        <v>0</v>
      </c>
    </row>
    <row r="264" spans="1:15" ht="25.5">
      <c r="A264" s="106">
        <f t="shared" si="69"/>
        <v>236</v>
      </c>
      <c r="B264" s="107">
        <v>441900</v>
      </c>
      <c r="C264" s="108" t="s">
        <v>71</v>
      </c>
      <c r="D264" s="179"/>
      <c r="E264" s="178"/>
      <c r="F264" s="179"/>
      <c r="G264" s="178"/>
      <c r="H264" s="177"/>
      <c r="I264" s="176"/>
      <c r="J264" s="179"/>
      <c r="K264" s="178"/>
      <c r="L264" s="179"/>
      <c r="M264" s="178"/>
      <c r="N264" s="113">
        <f t="shared" si="79"/>
        <v>0</v>
      </c>
      <c r="O264" s="91">
        <f t="shared" si="79"/>
        <v>0</v>
      </c>
    </row>
    <row r="265" spans="1:15" ht="25.5">
      <c r="A265" s="103">
        <f t="shared" si="69"/>
        <v>237</v>
      </c>
      <c r="B265" s="104">
        <v>442000</v>
      </c>
      <c r="C265" s="105" t="s">
        <v>190</v>
      </c>
      <c r="D265" s="96">
        <f aca="true" t="shared" si="80" ref="D265:M265">SUM(D266:D271)</f>
        <v>0</v>
      </c>
      <c r="E265" s="87">
        <f t="shared" si="80"/>
        <v>0</v>
      </c>
      <c r="F265" s="96">
        <f t="shared" si="80"/>
        <v>0</v>
      </c>
      <c r="G265" s="87">
        <f t="shared" si="80"/>
        <v>0</v>
      </c>
      <c r="H265" s="86">
        <f t="shared" si="80"/>
        <v>0</v>
      </c>
      <c r="I265" s="87">
        <f t="shared" si="80"/>
        <v>0</v>
      </c>
      <c r="J265" s="96">
        <f t="shared" si="80"/>
        <v>0</v>
      </c>
      <c r="K265" s="87">
        <f t="shared" si="80"/>
        <v>0</v>
      </c>
      <c r="L265" s="96">
        <f t="shared" si="80"/>
        <v>0</v>
      </c>
      <c r="M265" s="87">
        <f t="shared" si="80"/>
        <v>0</v>
      </c>
      <c r="N265" s="96">
        <f t="shared" si="79"/>
        <v>0</v>
      </c>
      <c r="O265" s="87">
        <f t="shared" si="79"/>
        <v>0</v>
      </c>
    </row>
    <row r="266" spans="1:15" ht="51">
      <c r="A266" s="106">
        <f t="shared" si="69"/>
        <v>238</v>
      </c>
      <c r="B266" s="107">
        <v>442100</v>
      </c>
      <c r="C266" s="108" t="s">
        <v>72</v>
      </c>
      <c r="D266" s="179"/>
      <c r="E266" s="178"/>
      <c r="F266" s="179"/>
      <c r="G266" s="178"/>
      <c r="H266" s="177"/>
      <c r="I266" s="176"/>
      <c r="J266" s="179"/>
      <c r="K266" s="178"/>
      <c r="L266" s="179"/>
      <c r="M266" s="178"/>
      <c r="N266" s="113">
        <f t="shared" si="79"/>
        <v>0</v>
      </c>
      <c r="O266" s="91">
        <f t="shared" si="79"/>
        <v>0</v>
      </c>
    </row>
    <row r="267" spans="1:15" ht="15">
      <c r="A267" s="106">
        <f t="shared" si="69"/>
        <v>239</v>
      </c>
      <c r="B267" s="107">
        <v>442200</v>
      </c>
      <c r="C267" s="108" t="s">
        <v>73</v>
      </c>
      <c r="D267" s="179"/>
      <c r="E267" s="178"/>
      <c r="F267" s="179"/>
      <c r="G267" s="178"/>
      <c r="H267" s="177"/>
      <c r="I267" s="176"/>
      <c r="J267" s="179"/>
      <c r="K267" s="178"/>
      <c r="L267" s="179"/>
      <c r="M267" s="178"/>
      <c r="N267" s="113">
        <f t="shared" si="79"/>
        <v>0</v>
      </c>
      <c r="O267" s="91">
        <f t="shared" si="79"/>
        <v>0</v>
      </c>
    </row>
    <row r="268" spans="1:15" ht="25.5">
      <c r="A268" s="106">
        <f t="shared" si="69"/>
        <v>240</v>
      </c>
      <c r="B268" s="107">
        <v>442300</v>
      </c>
      <c r="C268" s="108" t="s">
        <v>82</v>
      </c>
      <c r="D268" s="179"/>
      <c r="E268" s="178"/>
      <c r="F268" s="179"/>
      <c r="G268" s="178"/>
      <c r="H268" s="177"/>
      <c r="I268" s="176"/>
      <c r="J268" s="179"/>
      <c r="K268" s="178"/>
      <c r="L268" s="179"/>
      <c r="M268" s="178"/>
      <c r="N268" s="113">
        <f t="shared" si="79"/>
        <v>0</v>
      </c>
      <c r="O268" s="91">
        <f t="shared" si="79"/>
        <v>0</v>
      </c>
    </row>
    <row r="269" spans="1:15" ht="25.5">
      <c r="A269" s="106">
        <f t="shared" si="69"/>
        <v>241</v>
      </c>
      <c r="B269" s="107">
        <v>442400</v>
      </c>
      <c r="C269" s="108" t="s">
        <v>83</v>
      </c>
      <c r="D269" s="179"/>
      <c r="E269" s="178"/>
      <c r="F269" s="179"/>
      <c r="G269" s="178"/>
      <c r="H269" s="177"/>
      <c r="I269" s="176"/>
      <c r="J269" s="179"/>
      <c r="K269" s="178"/>
      <c r="L269" s="179"/>
      <c r="M269" s="178"/>
      <c r="N269" s="113">
        <f t="shared" si="79"/>
        <v>0</v>
      </c>
      <c r="O269" s="91">
        <f t="shared" si="79"/>
        <v>0</v>
      </c>
    </row>
    <row r="270" spans="1:15" ht="25.5">
      <c r="A270" s="106">
        <f t="shared" si="69"/>
        <v>242</v>
      </c>
      <c r="B270" s="107">
        <v>442500</v>
      </c>
      <c r="C270" s="108" t="s">
        <v>84</v>
      </c>
      <c r="D270" s="179"/>
      <c r="E270" s="178"/>
      <c r="F270" s="179"/>
      <c r="G270" s="178"/>
      <c r="H270" s="177"/>
      <c r="I270" s="176"/>
      <c r="J270" s="179"/>
      <c r="K270" s="178"/>
      <c r="L270" s="179"/>
      <c r="M270" s="178"/>
      <c r="N270" s="113">
        <f t="shared" si="79"/>
        <v>0</v>
      </c>
      <c r="O270" s="91">
        <f t="shared" si="79"/>
        <v>0</v>
      </c>
    </row>
    <row r="271" spans="1:15" ht="25.5">
      <c r="A271" s="106">
        <f t="shared" si="69"/>
        <v>243</v>
      </c>
      <c r="B271" s="107">
        <v>442600</v>
      </c>
      <c r="C271" s="108" t="s">
        <v>85</v>
      </c>
      <c r="D271" s="179"/>
      <c r="E271" s="178"/>
      <c r="F271" s="179"/>
      <c r="G271" s="178"/>
      <c r="H271" s="177"/>
      <c r="I271" s="176"/>
      <c r="J271" s="179"/>
      <c r="K271" s="178"/>
      <c r="L271" s="179"/>
      <c r="M271" s="178"/>
      <c r="N271" s="113">
        <f t="shared" si="79"/>
        <v>0</v>
      </c>
      <c r="O271" s="91">
        <f t="shared" si="79"/>
        <v>0</v>
      </c>
    </row>
    <row r="272" spans="1:15" ht="25.5">
      <c r="A272" s="103">
        <f t="shared" si="69"/>
        <v>244</v>
      </c>
      <c r="B272" s="104">
        <v>443000</v>
      </c>
      <c r="C272" s="105" t="s">
        <v>191</v>
      </c>
      <c r="D272" s="96">
        <f>D273</f>
        <v>0</v>
      </c>
      <c r="E272" s="87">
        <f aca="true" t="shared" si="81" ref="E272:M272">E273</f>
        <v>0</v>
      </c>
      <c r="F272" s="96">
        <f t="shared" si="81"/>
        <v>0</v>
      </c>
      <c r="G272" s="87">
        <f t="shared" si="81"/>
        <v>0</v>
      </c>
      <c r="H272" s="86">
        <f t="shared" si="81"/>
        <v>0</v>
      </c>
      <c r="I272" s="87">
        <f t="shared" si="81"/>
        <v>0</v>
      </c>
      <c r="J272" s="96">
        <f t="shared" si="81"/>
        <v>0</v>
      </c>
      <c r="K272" s="87">
        <f t="shared" si="81"/>
        <v>0</v>
      </c>
      <c r="L272" s="96">
        <f t="shared" si="81"/>
        <v>0</v>
      </c>
      <c r="M272" s="87">
        <f t="shared" si="81"/>
        <v>0</v>
      </c>
      <c r="N272" s="96">
        <f t="shared" si="79"/>
        <v>0</v>
      </c>
      <c r="O272" s="87">
        <f t="shared" si="79"/>
        <v>0</v>
      </c>
    </row>
    <row r="273" spans="1:15" ht="15">
      <c r="A273" s="106">
        <f t="shared" si="69"/>
        <v>245</v>
      </c>
      <c r="B273" s="107">
        <v>443100</v>
      </c>
      <c r="C273" s="108" t="s">
        <v>516</v>
      </c>
      <c r="D273" s="179"/>
      <c r="E273" s="178"/>
      <c r="F273" s="179"/>
      <c r="G273" s="178"/>
      <c r="H273" s="177"/>
      <c r="I273" s="176"/>
      <c r="J273" s="179"/>
      <c r="K273" s="178"/>
      <c r="L273" s="179"/>
      <c r="M273" s="178"/>
      <c r="N273" s="113">
        <f t="shared" si="79"/>
        <v>0</v>
      </c>
      <c r="O273" s="91">
        <f t="shared" si="79"/>
        <v>0</v>
      </c>
    </row>
    <row r="274" spans="1:15" ht="25.5">
      <c r="A274" s="103">
        <f t="shared" si="69"/>
        <v>246</v>
      </c>
      <c r="B274" s="104">
        <v>444000</v>
      </c>
      <c r="C274" s="105" t="s">
        <v>192</v>
      </c>
      <c r="D274" s="96">
        <f aca="true" t="shared" si="82" ref="D274:M274">SUM(D275:D277)</f>
        <v>0</v>
      </c>
      <c r="E274" s="87">
        <f t="shared" si="82"/>
        <v>0</v>
      </c>
      <c r="F274" s="96">
        <f t="shared" si="82"/>
        <v>0</v>
      </c>
      <c r="G274" s="87">
        <f t="shared" si="82"/>
        <v>0</v>
      </c>
      <c r="H274" s="86">
        <f t="shared" si="82"/>
        <v>0</v>
      </c>
      <c r="I274" s="87">
        <f t="shared" si="82"/>
        <v>0</v>
      </c>
      <c r="J274" s="96">
        <f t="shared" si="82"/>
        <v>0</v>
      </c>
      <c r="K274" s="87">
        <f t="shared" si="82"/>
        <v>0</v>
      </c>
      <c r="L274" s="96">
        <f t="shared" si="82"/>
        <v>0</v>
      </c>
      <c r="M274" s="87">
        <f t="shared" si="82"/>
        <v>0</v>
      </c>
      <c r="N274" s="96">
        <f t="shared" si="79"/>
        <v>0</v>
      </c>
      <c r="O274" s="87">
        <f t="shared" si="79"/>
        <v>0</v>
      </c>
    </row>
    <row r="275" spans="1:15" ht="15">
      <c r="A275" s="106">
        <f t="shared" si="69"/>
        <v>247</v>
      </c>
      <c r="B275" s="107">
        <v>444100</v>
      </c>
      <c r="C275" s="108" t="s">
        <v>86</v>
      </c>
      <c r="D275" s="179"/>
      <c r="E275" s="178"/>
      <c r="F275" s="179"/>
      <c r="G275" s="178"/>
      <c r="H275" s="177"/>
      <c r="I275" s="176"/>
      <c r="J275" s="179"/>
      <c r="K275" s="178"/>
      <c r="L275" s="179"/>
      <c r="M275" s="178"/>
      <c r="N275" s="113">
        <f t="shared" si="79"/>
        <v>0</v>
      </c>
      <c r="O275" s="91">
        <f t="shared" si="79"/>
        <v>0</v>
      </c>
    </row>
    <row r="276" spans="1:15" ht="15">
      <c r="A276" s="106">
        <f t="shared" si="69"/>
        <v>248</v>
      </c>
      <c r="B276" s="107">
        <v>444200</v>
      </c>
      <c r="C276" s="108" t="s">
        <v>87</v>
      </c>
      <c r="D276" s="179"/>
      <c r="E276" s="178"/>
      <c r="F276" s="179"/>
      <c r="G276" s="178"/>
      <c r="H276" s="177"/>
      <c r="I276" s="176"/>
      <c r="J276" s="179"/>
      <c r="K276" s="178"/>
      <c r="L276" s="179"/>
      <c r="M276" s="178"/>
      <c r="N276" s="113">
        <f t="shared" si="79"/>
        <v>0</v>
      </c>
      <c r="O276" s="91">
        <f t="shared" si="79"/>
        <v>0</v>
      </c>
    </row>
    <row r="277" spans="1:15" ht="25.5">
      <c r="A277" s="106">
        <f t="shared" si="69"/>
        <v>249</v>
      </c>
      <c r="B277" s="107">
        <v>444300</v>
      </c>
      <c r="C277" s="108" t="s">
        <v>74</v>
      </c>
      <c r="D277" s="179"/>
      <c r="E277" s="178"/>
      <c r="F277" s="179"/>
      <c r="G277" s="178"/>
      <c r="H277" s="177"/>
      <c r="I277" s="176"/>
      <c r="J277" s="179"/>
      <c r="K277" s="178"/>
      <c r="L277" s="179"/>
      <c r="M277" s="178"/>
      <c r="N277" s="113">
        <f t="shared" si="79"/>
        <v>0</v>
      </c>
      <c r="O277" s="91">
        <f t="shared" si="79"/>
        <v>0</v>
      </c>
    </row>
    <row r="278" spans="1:15" ht="25.5">
      <c r="A278" s="103">
        <f t="shared" si="69"/>
        <v>250</v>
      </c>
      <c r="B278" s="104">
        <v>450000</v>
      </c>
      <c r="C278" s="105" t="s">
        <v>193</v>
      </c>
      <c r="D278" s="96">
        <f aca="true" t="shared" si="83" ref="D278:M278">D279+D282+D285+D288</f>
        <v>0</v>
      </c>
      <c r="E278" s="87">
        <f t="shared" si="83"/>
        <v>0</v>
      </c>
      <c r="F278" s="96">
        <f t="shared" si="83"/>
        <v>0</v>
      </c>
      <c r="G278" s="87">
        <f t="shared" si="83"/>
        <v>0</v>
      </c>
      <c r="H278" s="86">
        <f t="shared" si="83"/>
        <v>0</v>
      </c>
      <c r="I278" s="87">
        <f t="shared" si="83"/>
        <v>0</v>
      </c>
      <c r="J278" s="96">
        <f t="shared" si="83"/>
        <v>0</v>
      </c>
      <c r="K278" s="87">
        <f t="shared" si="83"/>
        <v>0</v>
      </c>
      <c r="L278" s="96">
        <f t="shared" si="83"/>
        <v>0</v>
      </c>
      <c r="M278" s="87">
        <f t="shared" si="83"/>
        <v>0</v>
      </c>
      <c r="N278" s="96">
        <f t="shared" si="79"/>
        <v>0</v>
      </c>
      <c r="O278" s="87">
        <f t="shared" si="79"/>
        <v>0</v>
      </c>
    </row>
    <row r="279" spans="1:15" ht="38.25">
      <c r="A279" s="103">
        <f t="shared" si="69"/>
        <v>251</v>
      </c>
      <c r="B279" s="104">
        <v>451000</v>
      </c>
      <c r="C279" s="105" t="s">
        <v>194</v>
      </c>
      <c r="D279" s="96">
        <f aca="true" t="shared" si="84" ref="D279:M279">SUM(D280:D281)</f>
        <v>0</v>
      </c>
      <c r="E279" s="87">
        <f t="shared" si="84"/>
        <v>0</v>
      </c>
      <c r="F279" s="96">
        <f t="shared" si="84"/>
        <v>0</v>
      </c>
      <c r="G279" s="87">
        <f t="shared" si="84"/>
        <v>0</v>
      </c>
      <c r="H279" s="86">
        <f t="shared" si="84"/>
        <v>0</v>
      </c>
      <c r="I279" s="87">
        <f t="shared" si="84"/>
        <v>0</v>
      </c>
      <c r="J279" s="96">
        <f t="shared" si="84"/>
        <v>0</v>
      </c>
      <c r="K279" s="87">
        <f t="shared" si="84"/>
        <v>0</v>
      </c>
      <c r="L279" s="96">
        <f t="shared" si="84"/>
        <v>0</v>
      </c>
      <c r="M279" s="87">
        <f t="shared" si="84"/>
        <v>0</v>
      </c>
      <c r="N279" s="96">
        <f t="shared" si="79"/>
        <v>0</v>
      </c>
      <c r="O279" s="87">
        <f t="shared" si="79"/>
        <v>0</v>
      </c>
    </row>
    <row r="280" spans="1:15" ht="38.25">
      <c r="A280" s="106">
        <f t="shared" si="69"/>
        <v>252</v>
      </c>
      <c r="B280" s="107">
        <v>451100</v>
      </c>
      <c r="C280" s="108" t="s">
        <v>58</v>
      </c>
      <c r="D280" s="179"/>
      <c r="E280" s="178"/>
      <c r="F280" s="179"/>
      <c r="G280" s="178"/>
      <c r="H280" s="177"/>
      <c r="I280" s="176"/>
      <c r="J280" s="179"/>
      <c r="K280" s="178"/>
      <c r="L280" s="179"/>
      <c r="M280" s="178"/>
      <c r="N280" s="113">
        <f t="shared" si="79"/>
        <v>0</v>
      </c>
      <c r="O280" s="91">
        <f t="shared" si="79"/>
        <v>0</v>
      </c>
    </row>
    <row r="281" spans="1:15" ht="38.25">
      <c r="A281" s="106">
        <f t="shared" si="69"/>
        <v>253</v>
      </c>
      <c r="B281" s="107">
        <v>451200</v>
      </c>
      <c r="C281" s="108" t="s">
        <v>237</v>
      </c>
      <c r="D281" s="179"/>
      <c r="E281" s="178"/>
      <c r="F281" s="179"/>
      <c r="G281" s="178"/>
      <c r="H281" s="177"/>
      <c r="I281" s="176"/>
      <c r="J281" s="179"/>
      <c r="K281" s="178"/>
      <c r="L281" s="179"/>
      <c r="M281" s="178"/>
      <c r="N281" s="113">
        <f t="shared" si="79"/>
        <v>0</v>
      </c>
      <c r="O281" s="91">
        <f t="shared" si="79"/>
        <v>0</v>
      </c>
    </row>
    <row r="282" spans="1:15" ht="38.25">
      <c r="A282" s="103">
        <f t="shared" si="69"/>
        <v>254</v>
      </c>
      <c r="B282" s="104">
        <v>452000</v>
      </c>
      <c r="C282" s="105" t="s">
        <v>195</v>
      </c>
      <c r="D282" s="96">
        <f aca="true" t="shared" si="85" ref="D282:M282">SUM(D283:D284)</f>
        <v>0</v>
      </c>
      <c r="E282" s="87">
        <f t="shared" si="85"/>
        <v>0</v>
      </c>
      <c r="F282" s="96">
        <f t="shared" si="85"/>
        <v>0</v>
      </c>
      <c r="G282" s="87">
        <f t="shared" si="85"/>
        <v>0</v>
      </c>
      <c r="H282" s="86">
        <f t="shared" si="85"/>
        <v>0</v>
      </c>
      <c r="I282" s="87">
        <f t="shared" si="85"/>
        <v>0</v>
      </c>
      <c r="J282" s="96">
        <f t="shared" si="85"/>
        <v>0</v>
      </c>
      <c r="K282" s="87">
        <f t="shared" si="85"/>
        <v>0</v>
      </c>
      <c r="L282" s="96">
        <f t="shared" si="85"/>
        <v>0</v>
      </c>
      <c r="M282" s="87">
        <f t="shared" si="85"/>
        <v>0</v>
      </c>
      <c r="N282" s="96">
        <f t="shared" si="79"/>
        <v>0</v>
      </c>
      <c r="O282" s="87">
        <f t="shared" si="79"/>
        <v>0</v>
      </c>
    </row>
    <row r="283" spans="1:15" ht="25.5">
      <c r="A283" s="106">
        <f t="shared" si="69"/>
        <v>255</v>
      </c>
      <c r="B283" s="107">
        <v>452100</v>
      </c>
      <c r="C283" s="108" t="s">
        <v>88</v>
      </c>
      <c r="D283" s="179"/>
      <c r="E283" s="178"/>
      <c r="F283" s="179"/>
      <c r="G283" s="178"/>
      <c r="H283" s="177"/>
      <c r="I283" s="176"/>
      <c r="J283" s="179"/>
      <c r="K283" s="178"/>
      <c r="L283" s="179"/>
      <c r="M283" s="178"/>
      <c r="N283" s="113">
        <f t="shared" si="79"/>
        <v>0</v>
      </c>
      <c r="O283" s="91">
        <f t="shared" si="79"/>
        <v>0</v>
      </c>
    </row>
    <row r="284" spans="1:15" ht="25.5">
      <c r="A284" s="106">
        <f t="shared" si="69"/>
        <v>256</v>
      </c>
      <c r="B284" s="107">
        <v>452200</v>
      </c>
      <c r="C284" s="108" t="s">
        <v>89</v>
      </c>
      <c r="D284" s="179"/>
      <c r="E284" s="178"/>
      <c r="F284" s="179"/>
      <c r="G284" s="178"/>
      <c r="H284" s="177"/>
      <c r="I284" s="176"/>
      <c r="J284" s="179"/>
      <c r="K284" s="178"/>
      <c r="L284" s="179"/>
      <c r="M284" s="178"/>
      <c r="N284" s="113">
        <f t="shared" si="79"/>
        <v>0</v>
      </c>
      <c r="O284" s="91">
        <f t="shared" si="79"/>
        <v>0</v>
      </c>
    </row>
    <row r="285" spans="1:15" ht="38.25">
      <c r="A285" s="103">
        <f t="shared" si="69"/>
        <v>257</v>
      </c>
      <c r="B285" s="104">
        <v>453000</v>
      </c>
      <c r="C285" s="105" t="s">
        <v>196</v>
      </c>
      <c r="D285" s="96">
        <f aca="true" t="shared" si="86" ref="D285:M285">SUM(D286:D287)</f>
        <v>0</v>
      </c>
      <c r="E285" s="87">
        <f t="shared" si="86"/>
        <v>0</v>
      </c>
      <c r="F285" s="96">
        <f t="shared" si="86"/>
        <v>0</v>
      </c>
      <c r="G285" s="87">
        <f t="shared" si="86"/>
        <v>0</v>
      </c>
      <c r="H285" s="86">
        <f t="shared" si="86"/>
        <v>0</v>
      </c>
      <c r="I285" s="87">
        <f t="shared" si="86"/>
        <v>0</v>
      </c>
      <c r="J285" s="96">
        <f t="shared" si="86"/>
        <v>0</v>
      </c>
      <c r="K285" s="87">
        <f t="shared" si="86"/>
        <v>0</v>
      </c>
      <c r="L285" s="96">
        <f t="shared" si="86"/>
        <v>0</v>
      </c>
      <c r="M285" s="87">
        <f t="shared" si="86"/>
        <v>0</v>
      </c>
      <c r="N285" s="96">
        <f t="shared" si="79"/>
        <v>0</v>
      </c>
      <c r="O285" s="87">
        <f t="shared" si="79"/>
        <v>0</v>
      </c>
    </row>
    <row r="286" spans="1:15" ht="25.5">
      <c r="A286" s="106">
        <f t="shared" si="69"/>
        <v>258</v>
      </c>
      <c r="B286" s="107">
        <v>453100</v>
      </c>
      <c r="C286" s="108" t="s">
        <v>90</v>
      </c>
      <c r="D286" s="179"/>
      <c r="E286" s="178"/>
      <c r="F286" s="179"/>
      <c r="G286" s="178"/>
      <c r="H286" s="177"/>
      <c r="I286" s="176"/>
      <c r="J286" s="179"/>
      <c r="K286" s="178"/>
      <c r="L286" s="179"/>
      <c r="M286" s="178"/>
      <c r="N286" s="113">
        <f t="shared" si="79"/>
        <v>0</v>
      </c>
      <c r="O286" s="91">
        <f t="shared" si="79"/>
        <v>0</v>
      </c>
    </row>
    <row r="287" spans="1:15" ht="25.5">
      <c r="A287" s="122">
        <f t="shared" si="69"/>
        <v>259</v>
      </c>
      <c r="B287" s="123">
        <v>453200</v>
      </c>
      <c r="C287" s="124" t="s">
        <v>91</v>
      </c>
      <c r="D287" s="179"/>
      <c r="E287" s="178"/>
      <c r="F287" s="179"/>
      <c r="G287" s="178"/>
      <c r="H287" s="177"/>
      <c r="I287" s="176"/>
      <c r="J287" s="179"/>
      <c r="K287" s="178"/>
      <c r="L287" s="179"/>
      <c r="M287" s="178"/>
      <c r="N287" s="140">
        <f t="shared" si="79"/>
        <v>0</v>
      </c>
      <c r="O287" s="125">
        <f t="shared" si="79"/>
        <v>0</v>
      </c>
    </row>
    <row r="288" spans="1:15" ht="25.5">
      <c r="A288" s="103">
        <f t="shared" si="69"/>
        <v>260</v>
      </c>
      <c r="B288" s="104">
        <v>454000</v>
      </c>
      <c r="C288" s="105" t="s">
        <v>197</v>
      </c>
      <c r="D288" s="96">
        <f aca="true" t="shared" si="87" ref="D288:M288">SUM(D289:D290)</f>
        <v>0</v>
      </c>
      <c r="E288" s="87">
        <f t="shared" si="87"/>
        <v>0</v>
      </c>
      <c r="F288" s="96">
        <f t="shared" si="87"/>
        <v>0</v>
      </c>
      <c r="G288" s="87">
        <f t="shared" si="87"/>
        <v>0</v>
      </c>
      <c r="H288" s="86">
        <f t="shared" si="87"/>
        <v>0</v>
      </c>
      <c r="I288" s="87">
        <f t="shared" si="87"/>
        <v>0</v>
      </c>
      <c r="J288" s="96">
        <f t="shared" si="87"/>
        <v>0</v>
      </c>
      <c r="K288" s="87">
        <f t="shared" si="87"/>
        <v>0</v>
      </c>
      <c r="L288" s="96">
        <f t="shared" si="87"/>
        <v>0</v>
      </c>
      <c r="M288" s="87">
        <f t="shared" si="87"/>
        <v>0</v>
      </c>
      <c r="N288" s="96">
        <f t="shared" si="79"/>
        <v>0</v>
      </c>
      <c r="O288" s="87">
        <f t="shared" si="79"/>
        <v>0</v>
      </c>
    </row>
    <row r="289" spans="1:15" ht="25.5">
      <c r="A289" s="106">
        <f t="shared" si="69"/>
        <v>261</v>
      </c>
      <c r="B289" s="107">
        <v>454100</v>
      </c>
      <c r="C289" s="108" t="s">
        <v>92</v>
      </c>
      <c r="D289" s="179"/>
      <c r="E289" s="178"/>
      <c r="F289" s="179"/>
      <c r="G289" s="178"/>
      <c r="H289" s="177"/>
      <c r="I289" s="176"/>
      <c r="J289" s="179"/>
      <c r="K289" s="178"/>
      <c r="L289" s="179"/>
      <c r="M289" s="178"/>
      <c r="N289" s="113">
        <f t="shared" si="79"/>
        <v>0</v>
      </c>
      <c r="O289" s="91">
        <f t="shared" si="79"/>
        <v>0</v>
      </c>
    </row>
    <row r="290" spans="1:15" ht="25.5">
      <c r="A290" s="106">
        <f t="shared" si="69"/>
        <v>262</v>
      </c>
      <c r="B290" s="107">
        <v>454200</v>
      </c>
      <c r="C290" s="108" t="s">
        <v>93</v>
      </c>
      <c r="D290" s="179"/>
      <c r="E290" s="178"/>
      <c r="F290" s="179"/>
      <c r="G290" s="178"/>
      <c r="H290" s="177"/>
      <c r="I290" s="176"/>
      <c r="J290" s="179"/>
      <c r="K290" s="178"/>
      <c r="L290" s="179"/>
      <c r="M290" s="178"/>
      <c r="N290" s="113">
        <f t="shared" si="79"/>
        <v>0</v>
      </c>
      <c r="O290" s="91">
        <f t="shared" si="79"/>
        <v>0</v>
      </c>
    </row>
    <row r="291" spans="1:15" ht="38.25">
      <c r="A291" s="103">
        <f t="shared" si="69"/>
        <v>263</v>
      </c>
      <c r="B291" s="104">
        <v>460000</v>
      </c>
      <c r="C291" s="105" t="s">
        <v>198</v>
      </c>
      <c r="D291" s="96">
        <f>D292+D295+D298+D301+D304</f>
        <v>0</v>
      </c>
      <c r="E291" s="87">
        <f aca="true" t="shared" si="88" ref="E291:M291">E292+E295+E298+E301+E304</f>
        <v>0</v>
      </c>
      <c r="F291" s="96">
        <f t="shared" si="88"/>
        <v>0</v>
      </c>
      <c r="G291" s="87">
        <f t="shared" si="88"/>
        <v>0</v>
      </c>
      <c r="H291" s="86">
        <f t="shared" si="88"/>
        <v>0</v>
      </c>
      <c r="I291" s="87">
        <f t="shared" si="88"/>
        <v>0</v>
      </c>
      <c r="J291" s="96">
        <f t="shared" si="88"/>
        <v>0</v>
      </c>
      <c r="K291" s="87">
        <f t="shared" si="88"/>
        <v>0</v>
      </c>
      <c r="L291" s="96">
        <f t="shared" si="88"/>
        <v>0</v>
      </c>
      <c r="M291" s="87">
        <f t="shared" si="88"/>
        <v>0</v>
      </c>
      <c r="N291" s="96">
        <f t="shared" si="79"/>
        <v>0</v>
      </c>
      <c r="O291" s="87">
        <f t="shared" si="79"/>
        <v>0</v>
      </c>
    </row>
    <row r="292" spans="1:15" ht="25.5">
      <c r="A292" s="103">
        <f t="shared" si="69"/>
        <v>264</v>
      </c>
      <c r="B292" s="104">
        <v>461000</v>
      </c>
      <c r="C292" s="105" t="s">
        <v>199</v>
      </c>
      <c r="D292" s="96">
        <f aca="true" t="shared" si="89" ref="D292:M292">SUM(D293:D294)</f>
        <v>0</v>
      </c>
      <c r="E292" s="87">
        <f t="shared" si="89"/>
        <v>0</v>
      </c>
      <c r="F292" s="96">
        <f t="shared" si="89"/>
        <v>0</v>
      </c>
      <c r="G292" s="87">
        <f t="shared" si="89"/>
        <v>0</v>
      </c>
      <c r="H292" s="86">
        <f t="shared" si="89"/>
        <v>0</v>
      </c>
      <c r="I292" s="87">
        <f t="shared" si="89"/>
        <v>0</v>
      </c>
      <c r="J292" s="96">
        <f t="shared" si="89"/>
        <v>0</v>
      </c>
      <c r="K292" s="87">
        <f t="shared" si="89"/>
        <v>0</v>
      </c>
      <c r="L292" s="96">
        <f t="shared" si="89"/>
        <v>0</v>
      </c>
      <c r="M292" s="87">
        <f t="shared" si="89"/>
        <v>0</v>
      </c>
      <c r="N292" s="96">
        <f t="shared" si="79"/>
        <v>0</v>
      </c>
      <c r="O292" s="87">
        <f t="shared" si="79"/>
        <v>0</v>
      </c>
    </row>
    <row r="293" spans="1:15" ht="15">
      <c r="A293" s="106">
        <f aca="true" t="shared" si="90" ref="A293:A356">A292+1</f>
        <v>265</v>
      </c>
      <c r="B293" s="107">
        <v>461100</v>
      </c>
      <c r="C293" s="108" t="s">
        <v>94</v>
      </c>
      <c r="D293" s="179"/>
      <c r="E293" s="178"/>
      <c r="F293" s="179"/>
      <c r="G293" s="178"/>
      <c r="H293" s="177"/>
      <c r="I293" s="176"/>
      <c r="J293" s="179"/>
      <c r="K293" s="178"/>
      <c r="L293" s="179"/>
      <c r="M293" s="178"/>
      <c r="N293" s="113">
        <f t="shared" si="79"/>
        <v>0</v>
      </c>
      <c r="O293" s="91">
        <f t="shared" si="79"/>
        <v>0</v>
      </c>
    </row>
    <row r="294" spans="1:15" ht="25.5">
      <c r="A294" s="106">
        <f t="shared" si="90"/>
        <v>266</v>
      </c>
      <c r="B294" s="107">
        <v>461200</v>
      </c>
      <c r="C294" s="108" t="s">
        <v>95</v>
      </c>
      <c r="D294" s="179"/>
      <c r="E294" s="178"/>
      <c r="F294" s="179"/>
      <c r="G294" s="178"/>
      <c r="H294" s="177"/>
      <c r="I294" s="176"/>
      <c r="J294" s="179"/>
      <c r="K294" s="178"/>
      <c r="L294" s="179"/>
      <c r="M294" s="178"/>
      <c r="N294" s="113">
        <f t="shared" si="79"/>
        <v>0</v>
      </c>
      <c r="O294" s="91">
        <f t="shared" si="79"/>
        <v>0</v>
      </c>
    </row>
    <row r="295" spans="1:15" ht="25.5">
      <c r="A295" s="103">
        <f t="shared" si="90"/>
        <v>267</v>
      </c>
      <c r="B295" s="104">
        <v>462000</v>
      </c>
      <c r="C295" s="105" t="s">
        <v>200</v>
      </c>
      <c r="D295" s="96">
        <f aca="true" t="shared" si="91" ref="D295:M295">SUM(D296:D297)</f>
        <v>0</v>
      </c>
      <c r="E295" s="87">
        <f t="shared" si="91"/>
        <v>0</v>
      </c>
      <c r="F295" s="96">
        <f t="shared" si="91"/>
        <v>0</v>
      </c>
      <c r="G295" s="87">
        <f t="shared" si="91"/>
        <v>0</v>
      </c>
      <c r="H295" s="86">
        <f t="shared" si="91"/>
        <v>0</v>
      </c>
      <c r="I295" s="87">
        <f t="shared" si="91"/>
        <v>0</v>
      </c>
      <c r="J295" s="96">
        <f t="shared" si="91"/>
        <v>0</v>
      </c>
      <c r="K295" s="87">
        <f t="shared" si="91"/>
        <v>0</v>
      </c>
      <c r="L295" s="96">
        <f t="shared" si="91"/>
        <v>0</v>
      </c>
      <c r="M295" s="87">
        <f t="shared" si="91"/>
        <v>0</v>
      </c>
      <c r="N295" s="96">
        <f t="shared" si="79"/>
        <v>0</v>
      </c>
      <c r="O295" s="87">
        <f t="shared" si="79"/>
        <v>0</v>
      </c>
    </row>
    <row r="296" spans="1:15" ht="25.5">
      <c r="A296" s="106">
        <f t="shared" si="90"/>
        <v>268</v>
      </c>
      <c r="B296" s="107">
        <v>462100</v>
      </c>
      <c r="C296" s="108" t="s">
        <v>96</v>
      </c>
      <c r="D296" s="179"/>
      <c r="E296" s="178"/>
      <c r="F296" s="179"/>
      <c r="G296" s="178"/>
      <c r="H296" s="177"/>
      <c r="I296" s="176"/>
      <c r="J296" s="179"/>
      <c r="K296" s="178"/>
      <c r="L296" s="179"/>
      <c r="M296" s="178"/>
      <c r="N296" s="113">
        <f t="shared" si="79"/>
        <v>0</v>
      </c>
      <c r="O296" s="91">
        <f t="shared" si="79"/>
        <v>0</v>
      </c>
    </row>
    <row r="297" spans="1:15" ht="25.5">
      <c r="A297" s="106">
        <f t="shared" si="90"/>
        <v>269</v>
      </c>
      <c r="B297" s="107">
        <v>462200</v>
      </c>
      <c r="C297" s="108" t="s">
        <v>97</v>
      </c>
      <c r="D297" s="179"/>
      <c r="E297" s="178"/>
      <c r="F297" s="179"/>
      <c r="G297" s="178"/>
      <c r="H297" s="177"/>
      <c r="I297" s="176"/>
      <c r="J297" s="179"/>
      <c r="K297" s="178"/>
      <c r="L297" s="179"/>
      <c r="M297" s="178"/>
      <c r="N297" s="113">
        <f t="shared" si="79"/>
        <v>0</v>
      </c>
      <c r="O297" s="91">
        <f t="shared" si="79"/>
        <v>0</v>
      </c>
    </row>
    <row r="298" spans="1:15" ht="25.5">
      <c r="A298" s="103">
        <f t="shared" si="90"/>
        <v>270</v>
      </c>
      <c r="B298" s="104">
        <v>463000</v>
      </c>
      <c r="C298" s="105" t="s">
        <v>201</v>
      </c>
      <c r="D298" s="96">
        <f>SUM(D299:D300)</f>
        <v>0</v>
      </c>
      <c r="E298" s="87">
        <f aca="true" t="shared" si="92" ref="E298:M298">SUM(E299:E300)</f>
        <v>0</v>
      </c>
      <c r="F298" s="96">
        <f t="shared" si="92"/>
        <v>0</v>
      </c>
      <c r="G298" s="87">
        <f t="shared" si="92"/>
        <v>0</v>
      </c>
      <c r="H298" s="86">
        <f t="shared" si="92"/>
        <v>0</v>
      </c>
      <c r="I298" s="87">
        <f t="shared" si="92"/>
        <v>0</v>
      </c>
      <c r="J298" s="96">
        <f t="shared" si="92"/>
        <v>0</v>
      </c>
      <c r="K298" s="87">
        <f t="shared" si="92"/>
        <v>0</v>
      </c>
      <c r="L298" s="96">
        <f t="shared" si="92"/>
        <v>0</v>
      </c>
      <c r="M298" s="87">
        <f t="shared" si="92"/>
        <v>0</v>
      </c>
      <c r="N298" s="96">
        <f t="shared" si="79"/>
        <v>0</v>
      </c>
      <c r="O298" s="87">
        <f t="shared" si="79"/>
        <v>0</v>
      </c>
    </row>
    <row r="299" spans="1:15" ht="25.5">
      <c r="A299" s="106">
        <f t="shared" si="90"/>
        <v>271</v>
      </c>
      <c r="B299" s="107">
        <v>463100</v>
      </c>
      <c r="C299" s="108" t="s">
        <v>517</v>
      </c>
      <c r="D299" s="179"/>
      <c r="E299" s="178"/>
      <c r="F299" s="179"/>
      <c r="G299" s="178"/>
      <c r="H299" s="177"/>
      <c r="I299" s="176"/>
      <c r="J299" s="179"/>
      <c r="K299" s="178"/>
      <c r="L299" s="179"/>
      <c r="M299" s="178"/>
      <c r="N299" s="113">
        <f t="shared" si="79"/>
        <v>0</v>
      </c>
      <c r="O299" s="91">
        <f t="shared" si="79"/>
        <v>0</v>
      </c>
    </row>
    <row r="300" spans="1:15" ht="25.5">
      <c r="A300" s="106">
        <f t="shared" si="90"/>
        <v>272</v>
      </c>
      <c r="B300" s="107">
        <v>463200</v>
      </c>
      <c r="C300" s="108" t="s">
        <v>518</v>
      </c>
      <c r="D300" s="179"/>
      <c r="E300" s="178"/>
      <c r="F300" s="179"/>
      <c r="G300" s="178"/>
      <c r="H300" s="177"/>
      <c r="I300" s="176"/>
      <c r="J300" s="179"/>
      <c r="K300" s="178"/>
      <c r="L300" s="179"/>
      <c r="M300" s="178"/>
      <c r="N300" s="113">
        <f t="shared" si="79"/>
        <v>0</v>
      </c>
      <c r="O300" s="91">
        <f t="shared" si="79"/>
        <v>0</v>
      </c>
    </row>
    <row r="301" spans="1:15" ht="38.25">
      <c r="A301" s="103">
        <f t="shared" si="90"/>
        <v>273</v>
      </c>
      <c r="B301" s="104">
        <v>464000</v>
      </c>
      <c r="C301" s="105" t="s">
        <v>202</v>
      </c>
      <c r="D301" s="119">
        <f aca="true" t="shared" si="93" ref="D301:M301">SUM(D302:D303)</f>
        <v>0</v>
      </c>
      <c r="E301" s="120">
        <f t="shared" si="93"/>
        <v>0</v>
      </c>
      <c r="F301" s="119">
        <f t="shared" si="93"/>
        <v>0</v>
      </c>
      <c r="G301" s="120">
        <f t="shared" si="93"/>
        <v>0</v>
      </c>
      <c r="H301" s="121">
        <f t="shared" si="93"/>
        <v>0</v>
      </c>
      <c r="I301" s="120">
        <f t="shared" si="93"/>
        <v>0</v>
      </c>
      <c r="J301" s="119">
        <f t="shared" si="93"/>
        <v>0</v>
      </c>
      <c r="K301" s="120">
        <f t="shared" si="93"/>
        <v>0</v>
      </c>
      <c r="L301" s="119">
        <f t="shared" si="93"/>
        <v>0</v>
      </c>
      <c r="M301" s="120">
        <f t="shared" si="93"/>
        <v>0</v>
      </c>
      <c r="N301" s="119">
        <f t="shared" si="79"/>
        <v>0</v>
      </c>
      <c r="O301" s="120">
        <f t="shared" si="79"/>
        <v>0</v>
      </c>
    </row>
    <row r="302" spans="1:15" ht="25.5">
      <c r="A302" s="106">
        <f t="shared" si="90"/>
        <v>274</v>
      </c>
      <c r="B302" s="107">
        <v>464100</v>
      </c>
      <c r="C302" s="108" t="s">
        <v>291</v>
      </c>
      <c r="D302" s="179"/>
      <c r="E302" s="178"/>
      <c r="F302" s="179"/>
      <c r="G302" s="178"/>
      <c r="H302" s="177"/>
      <c r="I302" s="176"/>
      <c r="J302" s="179"/>
      <c r="K302" s="178"/>
      <c r="L302" s="179"/>
      <c r="M302" s="178"/>
      <c r="N302" s="113">
        <f t="shared" si="79"/>
        <v>0</v>
      </c>
      <c r="O302" s="91">
        <f t="shared" si="79"/>
        <v>0</v>
      </c>
    </row>
    <row r="303" spans="1:15" ht="38.25">
      <c r="A303" s="106">
        <f t="shared" si="90"/>
        <v>275</v>
      </c>
      <c r="B303" s="107">
        <v>464200</v>
      </c>
      <c r="C303" s="108" t="s">
        <v>292</v>
      </c>
      <c r="D303" s="179"/>
      <c r="E303" s="178"/>
      <c r="F303" s="179"/>
      <c r="G303" s="178"/>
      <c r="H303" s="177"/>
      <c r="I303" s="176"/>
      <c r="J303" s="179"/>
      <c r="K303" s="178"/>
      <c r="L303" s="179"/>
      <c r="M303" s="178"/>
      <c r="N303" s="113">
        <f t="shared" si="79"/>
        <v>0</v>
      </c>
      <c r="O303" s="91">
        <f t="shared" si="79"/>
        <v>0</v>
      </c>
    </row>
    <row r="304" spans="1:15" ht="25.5">
      <c r="A304" s="103">
        <f t="shared" si="90"/>
        <v>276</v>
      </c>
      <c r="B304" s="104">
        <v>465000</v>
      </c>
      <c r="C304" s="105" t="s">
        <v>203</v>
      </c>
      <c r="D304" s="119">
        <f aca="true" t="shared" si="94" ref="D304:M304">SUM(D305:D306)</f>
        <v>0</v>
      </c>
      <c r="E304" s="120">
        <f t="shared" si="94"/>
        <v>0</v>
      </c>
      <c r="F304" s="119">
        <f t="shared" si="94"/>
        <v>0</v>
      </c>
      <c r="G304" s="120">
        <f t="shared" si="94"/>
        <v>0</v>
      </c>
      <c r="H304" s="121">
        <f t="shared" si="94"/>
        <v>0</v>
      </c>
      <c r="I304" s="120">
        <f t="shared" si="94"/>
        <v>0</v>
      </c>
      <c r="J304" s="119">
        <f t="shared" si="94"/>
        <v>0</v>
      </c>
      <c r="K304" s="120">
        <f t="shared" si="94"/>
        <v>0</v>
      </c>
      <c r="L304" s="119">
        <f t="shared" si="94"/>
        <v>0</v>
      </c>
      <c r="M304" s="120">
        <f t="shared" si="94"/>
        <v>0</v>
      </c>
      <c r="N304" s="119">
        <f t="shared" si="79"/>
        <v>0</v>
      </c>
      <c r="O304" s="120">
        <f t="shared" si="79"/>
        <v>0</v>
      </c>
    </row>
    <row r="305" spans="1:15" ht="25.5">
      <c r="A305" s="106">
        <f t="shared" si="90"/>
        <v>277</v>
      </c>
      <c r="B305" s="107">
        <v>465100</v>
      </c>
      <c r="C305" s="108" t="s">
        <v>98</v>
      </c>
      <c r="D305" s="179"/>
      <c r="E305" s="178"/>
      <c r="F305" s="179"/>
      <c r="G305" s="178"/>
      <c r="H305" s="177"/>
      <c r="I305" s="176"/>
      <c r="J305" s="179"/>
      <c r="K305" s="178"/>
      <c r="L305" s="179"/>
      <c r="M305" s="178"/>
      <c r="N305" s="113">
        <f t="shared" si="79"/>
        <v>0</v>
      </c>
      <c r="O305" s="91">
        <f t="shared" si="79"/>
        <v>0</v>
      </c>
    </row>
    <row r="306" spans="1:15" ht="25.5">
      <c r="A306" s="106">
        <f t="shared" si="90"/>
        <v>278</v>
      </c>
      <c r="B306" s="107">
        <v>465200</v>
      </c>
      <c r="C306" s="108" t="s">
        <v>99</v>
      </c>
      <c r="D306" s="179"/>
      <c r="E306" s="178"/>
      <c r="F306" s="179"/>
      <c r="G306" s="178"/>
      <c r="H306" s="177"/>
      <c r="I306" s="176"/>
      <c r="J306" s="179"/>
      <c r="K306" s="178"/>
      <c r="L306" s="179"/>
      <c r="M306" s="178"/>
      <c r="N306" s="113">
        <f t="shared" si="79"/>
        <v>0</v>
      </c>
      <c r="O306" s="91">
        <f t="shared" si="79"/>
        <v>0</v>
      </c>
    </row>
    <row r="307" spans="1:15" ht="25.5">
      <c r="A307" s="103">
        <f t="shared" si="90"/>
        <v>279</v>
      </c>
      <c r="B307" s="104">
        <v>470000</v>
      </c>
      <c r="C307" s="105" t="s">
        <v>204</v>
      </c>
      <c r="D307" s="96">
        <f aca="true" t="shared" si="95" ref="D307:M307">D308+D312</f>
        <v>0</v>
      </c>
      <c r="E307" s="87">
        <f t="shared" si="95"/>
        <v>0</v>
      </c>
      <c r="F307" s="96">
        <f t="shared" si="95"/>
        <v>0</v>
      </c>
      <c r="G307" s="87">
        <f t="shared" si="95"/>
        <v>0</v>
      </c>
      <c r="H307" s="86">
        <f t="shared" si="95"/>
        <v>0</v>
      </c>
      <c r="I307" s="87">
        <f t="shared" si="95"/>
        <v>0</v>
      </c>
      <c r="J307" s="96">
        <f t="shared" si="95"/>
        <v>0</v>
      </c>
      <c r="K307" s="87">
        <f t="shared" si="95"/>
        <v>0</v>
      </c>
      <c r="L307" s="96">
        <f t="shared" si="95"/>
        <v>0</v>
      </c>
      <c r="M307" s="87">
        <f t="shared" si="95"/>
        <v>0</v>
      </c>
      <c r="N307" s="96">
        <f t="shared" si="79"/>
        <v>0</v>
      </c>
      <c r="O307" s="87">
        <f t="shared" si="79"/>
        <v>0</v>
      </c>
    </row>
    <row r="308" spans="1:15" ht="51">
      <c r="A308" s="103">
        <f t="shared" si="90"/>
        <v>280</v>
      </c>
      <c r="B308" s="104">
        <v>471000</v>
      </c>
      <c r="C308" s="105" t="s">
        <v>454</v>
      </c>
      <c r="D308" s="96">
        <f aca="true" t="shared" si="96" ref="D308:M308">SUM(D309:D311)</f>
        <v>0</v>
      </c>
      <c r="E308" s="87">
        <f t="shared" si="96"/>
        <v>0</v>
      </c>
      <c r="F308" s="96">
        <f t="shared" si="96"/>
        <v>0</v>
      </c>
      <c r="G308" s="87">
        <f t="shared" si="96"/>
        <v>0</v>
      </c>
      <c r="H308" s="86">
        <f t="shared" si="96"/>
        <v>0</v>
      </c>
      <c r="I308" s="87">
        <f t="shared" si="96"/>
        <v>0</v>
      </c>
      <c r="J308" s="96">
        <f t="shared" si="96"/>
        <v>0</v>
      </c>
      <c r="K308" s="87">
        <f t="shared" si="96"/>
        <v>0</v>
      </c>
      <c r="L308" s="96">
        <f t="shared" si="96"/>
        <v>0</v>
      </c>
      <c r="M308" s="87">
        <f t="shared" si="96"/>
        <v>0</v>
      </c>
      <c r="N308" s="96">
        <f t="shared" si="79"/>
        <v>0</v>
      </c>
      <c r="O308" s="87">
        <f t="shared" si="79"/>
        <v>0</v>
      </c>
    </row>
    <row r="309" spans="1:15" ht="38.25">
      <c r="A309" s="106">
        <f t="shared" si="90"/>
        <v>281</v>
      </c>
      <c r="B309" s="107">
        <v>471100</v>
      </c>
      <c r="C309" s="108" t="s">
        <v>100</v>
      </c>
      <c r="D309" s="179"/>
      <c r="E309" s="178"/>
      <c r="F309" s="179"/>
      <c r="G309" s="178"/>
      <c r="H309" s="177"/>
      <c r="I309" s="176"/>
      <c r="J309" s="179"/>
      <c r="K309" s="178"/>
      <c r="L309" s="179"/>
      <c r="M309" s="178"/>
      <c r="N309" s="113">
        <f t="shared" si="79"/>
        <v>0</v>
      </c>
      <c r="O309" s="91">
        <f t="shared" si="79"/>
        <v>0</v>
      </c>
    </row>
    <row r="310" spans="1:15" ht="38.25">
      <c r="A310" s="106">
        <f t="shared" si="90"/>
        <v>282</v>
      </c>
      <c r="B310" s="107">
        <v>471200</v>
      </c>
      <c r="C310" s="108" t="s">
        <v>101</v>
      </c>
      <c r="D310" s="179"/>
      <c r="E310" s="178"/>
      <c r="F310" s="179"/>
      <c r="G310" s="178"/>
      <c r="H310" s="177"/>
      <c r="I310" s="176"/>
      <c r="J310" s="179"/>
      <c r="K310" s="178"/>
      <c r="L310" s="179"/>
      <c r="M310" s="178"/>
      <c r="N310" s="113">
        <f t="shared" si="79"/>
        <v>0</v>
      </c>
      <c r="O310" s="91">
        <f t="shared" si="79"/>
        <v>0</v>
      </c>
    </row>
    <row r="311" spans="1:15" ht="51">
      <c r="A311" s="122">
        <f t="shared" si="90"/>
        <v>283</v>
      </c>
      <c r="B311" s="123">
        <v>471900</v>
      </c>
      <c r="C311" s="124" t="s">
        <v>293</v>
      </c>
      <c r="D311" s="179"/>
      <c r="E311" s="178"/>
      <c r="F311" s="179"/>
      <c r="G311" s="178"/>
      <c r="H311" s="177"/>
      <c r="I311" s="176"/>
      <c r="J311" s="179"/>
      <c r="K311" s="178"/>
      <c r="L311" s="179"/>
      <c r="M311" s="178"/>
      <c r="N311" s="140">
        <f t="shared" si="79"/>
        <v>0</v>
      </c>
      <c r="O311" s="125">
        <f t="shared" si="79"/>
        <v>0</v>
      </c>
    </row>
    <row r="312" spans="1:15" ht="25.5">
      <c r="A312" s="103">
        <f t="shared" si="90"/>
        <v>284</v>
      </c>
      <c r="B312" s="104">
        <v>472000</v>
      </c>
      <c r="C312" s="105" t="s">
        <v>455</v>
      </c>
      <c r="D312" s="96">
        <f aca="true" t="shared" si="97" ref="D312:M312">SUM(D313:D321)</f>
        <v>0</v>
      </c>
      <c r="E312" s="87">
        <f t="shared" si="97"/>
        <v>0</v>
      </c>
      <c r="F312" s="96">
        <f t="shared" si="97"/>
        <v>0</v>
      </c>
      <c r="G312" s="87">
        <f t="shared" si="97"/>
        <v>0</v>
      </c>
      <c r="H312" s="86">
        <f t="shared" si="97"/>
        <v>0</v>
      </c>
      <c r="I312" s="87">
        <f t="shared" si="97"/>
        <v>0</v>
      </c>
      <c r="J312" s="96">
        <f t="shared" si="97"/>
        <v>0</v>
      </c>
      <c r="K312" s="87">
        <f t="shared" si="97"/>
        <v>0</v>
      </c>
      <c r="L312" s="96">
        <f t="shared" si="97"/>
        <v>0</v>
      </c>
      <c r="M312" s="87">
        <f t="shared" si="97"/>
        <v>0</v>
      </c>
      <c r="N312" s="96">
        <f t="shared" si="79"/>
        <v>0</v>
      </c>
      <c r="O312" s="87">
        <f t="shared" si="79"/>
        <v>0</v>
      </c>
    </row>
    <row r="313" spans="1:15" ht="25.5">
      <c r="A313" s="106">
        <f t="shared" si="90"/>
        <v>285</v>
      </c>
      <c r="B313" s="107">
        <v>472100</v>
      </c>
      <c r="C313" s="108" t="s">
        <v>222</v>
      </c>
      <c r="D313" s="179"/>
      <c r="E313" s="178"/>
      <c r="F313" s="179"/>
      <c r="G313" s="178"/>
      <c r="H313" s="177"/>
      <c r="I313" s="176"/>
      <c r="J313" s="179"/>
      <c r="K313" s="178"/>
      <c r="L313" s="179"/>
      <c r="M313" s="178"/>
      <c r="N313" s="113">
        <f t="shared" si="79"/>
        <v>0</v>
      </c>
      <c r="O313" s="91">
        <f t="shared" si="79"/>
        <v>0</v>
      </c>
    </row>
    <row r="314" spans="1:15" ht="25.5">
      <c r="A314" s="106">
        <f t="shared" si="90"/>
        <v>286</v>
      </c>
      <c r="B314" s="107">
        <v>472200</v>
      </c>
      <c r="C314" s="108" t="s">
        <v>32</v>
      </c>
      <c r="D314" s="179"/>
      <c r="E314" s="178"/>
      <c r="F314" s="179"/>
      <c r="G314" s="178"/>
      <c r="H314" s="177"/>
      <c r="I314" s="176"/>
      <c r="J314" s="179"/>
      <c r="K314" s="178"/>
      <c r="L314" s="179"/>
      <c r="M314" s="178"/>
      <c r="N314" s="113">
        <f t="shared" si="79"/>
        <v>0</v>
      </c>
      <c r="O314" s="91">
        <f t="shared" si="79"/>
        <v>0</v>
      </c>
    </row>
    <row r="315" spans="1:15" ht="25.5">
      <c r="A315" s="106">
        <f t="shared" si="90"/>
        <v>287</v>
      </c>
      <c r="B315" s="107">
        <v>472300</v>
      </c>
      <c r="C315" s="108" t="s">
        <v>33</v>
      </c>
      <c r="D315" s="179"/>
      <c r="E315" s="178"/>
      <c r="F315" s="179"/>
      <c r="G315" s="178"/>
      <c r="H315" s="177"/>
      <c r="I315" s="176"/>
      <c r="J315" s="179"/>
      <c r="K315" s="178"/>
      <c r="L315" s="179"/>
      <c r="M315" s="178"/>
      <c r="N315" s="113">
        <f t="shared" si="79"/>
        <v>0</v>
      </c>
      <c r="O315" s="91">
        <f t="shared" si="79"/>
        <v>0</v>
      </c>
    </row>
    <row r="316" spans="1:15" ht="25.5">
      <c r="A316" s="106">
        <f t="shared" si="90"/>
        <v>288</v>
      </c>
      <c r="B316" s="107">
        <v>472400</v>
      </c>
      <c r="C316" s="108" t="s">
        <v>371</v>
      </c>
      <c r="D316" s="179"/>
      <c r="E316" s="178"/>
      <c r="F316" s="179"/>
      <c r="G316" s="178"/>
      <c r="H316" s="177"/>
      <c r="I316" s="176"/>
      <c r="J316" s="179"/>
      <c r="K316" s="178"/>
      <c r="L316" s="179"/>
      <c r="M316" s="178"/>
      <c r="N316" s="113">
        <f t="shared" si="79"/>
        <v>0</v>
      </c>
      <c r="O316" s="91">
        <f t="shared" si="79"/>
        <v>0</v>
      </c>
    </row>
    <row r="317" spans="1:15" ht="25.5">
      <c r="A317" s="106">
        <f t="shared" si="90"/>
        <v>289</v>
      </c>
      <c r="B317" s="107">
        <v>472500</v>
      </c>
      <c r="C317" s="108" t="s">
        <v>372</v>
      </c>
      <c r="D317" s="179"/>
      <c r="E317" s="178"/>
      <c r="F317" s="179"/>
      <c r="G317" s="178"/>
      <c r="H317" s="177"/>
      <c r="I317" s="176"/>
      <c r="J317" s="179"/>
      <c r="K317" s="178"/>
      <c r="L317" s="179"/>
      <c r="M317" s="178"/>
      <c r="N317" s="113">
        <f t="shared" si="79"/>
        <v>0</v>
      </c>
      <c r="O317" s="91">
        <f t="shared" si="79"/>
        <v>0</v>
      </c>
    </row>
    <row r="318" spans="1:15" ht="15">
      <c r="A318" s="106">
        <f t="shared" si="90"/>
        <v>290</v>
      </c>
      <c r="B318" s="107">
        <v>472600</v>
      </c>
      <c r="C318" s="108" t="s">
        <v>373</v>
      </c>
      <c r="D318" s="179"/>
      <c r="E318" s="178"/>
      <c r="F318" s="179"/>
      <c r="G318" s="178"/>
      <c r="H318" s="177"/>
      <c r="I318" s="176"/>
      <c r="J318" s="179"/>
      <c r="K318" s="178"/>
      <c r="L318" s="179"/>
      <c r="M318" s="178"/>
      <c r="N318" s="113">
        <f t="shared" si="79"/>
        <v>0</v>
      </c>
      <c r="O318" s="91">
        <f t="shared" si="79"/>
        <v>0</v>
      </c>
    </row>
    <row r="319" spans="1:15" ht="25.5">
      <c r="A319" s="106">
        <f t="shared" si="90"/>
        <v>291</v>
      </c>
      <c r="B319" s="107">
        <v>472700</v>
      </c>
      <c r="C319" s="108" t="s">
        <v>374</v>
      </c>
      <c r="D319" s="179"/>
      <c r="E319" s="178"/>
      <c r="F319" s="179"/>
      <c r="G319" s="178"/>
      <c r="H319" s="177"/>
      <c r="I319" s="176"/>
      <c r="J319" s="179"/>
      <c r="K319" s="178"/>
      <c r="L319" s="179"/>
      <c r="M319" s="178"/>
      <c r="N319" s="113">
        <f t="shared" si="79"/>
        <v>0</v>
      </c>
      <c r="O319" s="91">
        <f t="shared" si="79"/>
        <v>0</v>
      </c>
    </row>
    <row r="320" spans="1:15" ht="25.5">
      <c r="A320" s="106">
        <f t="shared" si="90"/>
        <v>292</v>
      </c>
      <c r="B320" s="107">
        <v>472800</v>
      </c>
      <c r="C320" s="108" t="s">
        <v>375</v>
      </c>
      <c r="D320" s="179"/>
      <c r="E320" s="178"/>
      <c r="F320" s="179"/>
      <c r="G320" s="178"/>
      <c r="H320" s="177"/>
      <c r="I320" s="176"/>
      <c r="J320" s="179"/>
      <c r="K320" s="178"/>
      <c r="L320" s="179"/>
      <c r="M320" s="178"/>
      <c r="N320" s="113">
        <f aca="true" t="shared" si="98" ref="N320:O383">SUM(H320,J320,L320)</f>
        <v>0</v>
      </c>
      <c r="O320" s="91">
        <f t="shared" si="98"/>
        <v>0</v>
      </c>
    </row>
    <row r="321" spans="1:15" ht="15">
      <c r="A321" s="106">
        <f t="shared" si="90"/>
        <v>293</v>
      </c>
      <c r="B321" s="107">
        <v>472900</v>
      </c>
      <c r="C321" s="108" t="s">
        <v>376</v>
      </c>
      <c r="D321" s="179"/>
      <c r="E321" s="178"/>
      <c r="F321" s="179"/>
      <c r="G321" s="178"/>
      <c r="H321" s="177"/>
      <c r="I321" s="176"/>
      <c r="J321" s="179"/>
      <c r="K321" s="178"/>
      <c r="L321" s="179"/>
      <c r="M321" s="178"/>
      <c r="N321" s="113">
        <f t="shared" si="98"/>
        <v>0</v>
      </c>
      <c r="O321" s="91">
        <f t="shared" si="98"/>
        <v>0</v>
      </c>
    </row>
    <row r="322" spans="1:15" ht="25.5">
      <c r="A322" s="103">
        <f t="shared" si="90"/>
        <v>294</v>
      </c>
      <c r="B322" s="104">
        <v>480000</v>
      </c>
      <c r="C322" s="105" t="s">
        <v>456</v>
      </c>
      <c r="D322" s="96">
        <f>D323+D326+D330+D332+D335+D337</f>
        <v>0</v>
      </c>
      <c r="E322" s="87">
        <f aca="true" t="shared" si="99" ref="E322:M322">E323+E326+E330+E332+E335+E337</f>
        <v>0</v>
      </c>
      <c r="F322" s="96">
        <f t="shared" si="99"/>
        <v>0</v>
      </c>
      <c r="G322" s="87">
        <f t="shared" si="99"/>
        <v>0</v>
      </c>
      <c r="H322" s="86">
        <f t="shared" si="99"/>
        <v>0</v>
      </c>
      <c r="I322" s="87">
        <f t="shared" si="99"/>
        <v>0</v>
      </c>
      <c r="J322" s="96">
        <f t="shared" si="99"/>
        <v>0</v>
      </c>
      <c r="K322" s="87">
        <f t="shared" si="99"/>
        <v>0</v>
      </c>
      <c r="L322" s="96">
        <f t="shared" si="99"/>
        <v>0</v>
      </c>
      <c r="M322" s="87">
        <f t="shared" si="99"/>
        <v>0</v>
      </c>
      <c r="N322" s="96">
        <f t="shared" si="98"/>
        <v>0</v>
      </c>
      <c r="O322" s="87">
        <f t="shared" si="98"/>
        <v>0</v>
      </c>
    </row>
    <row r="323" spans="1:15" ht="25.5">
      <c r="A323" s="103">
        <f t="shared" si="90"/>
        <v>295</v>
      </c>
      <c r="B323" s="104">
        <v>481000</v>
      </c>
      <c r="C323" s="105" t="s">
        <v>457</v>
      </c>
      <c r="D323" s="96">
        <f aca="true" t="shared" si="100" ref="D323:M323">SUM(D324:D325)</f>
        <v>0</v>
      </c>
      <c r="E323" s="87">
        <f t="shared" si="100"/>
        <v>0</v>
      </c>
      <c r="F323" s="96">
        <f t="shared" si="100"/>
        <v>0</v>
      </c>
      <c r="G323" s="87">
        <f t="shared" si="100"/>
        <v>0</v>
      </c>
      <c r="H323" s="86">
        <f t="shared" si="100"/>
        <v>0</v>
      </c>
      <c r="I323" s="87">
        <f t="shared" si="100"/>
        <v>0</v>
      </c>
      <c r="J323" s="96">
        <f t="shared" si="100"/>
        <v>0</v>
      </c>
      <c r="K323" s="87">
        <f t="shared" si="100"/>
        <v>0</v>
      </c>
      <c r="L323" s="96">
        <f t="shared" si="100"/>
        <v>0</v>
      </c>
      <c r="M323" s="87">
        <f t="shared" si="100"/>
        <v>0</v>
      </c>
      <c r="N323" s="96">
        <f t="shared" si="98"/>
        <v>0</v>
      </c>
      <c r="O323" s="87">
        <f t="shared" si="98"/>
        <v>0</v>
      </c>
    </row>
    <row r="324" spans="1:15" ht="38.25">
      <c r="A324" s="106">
        <f t="shared" si="90"/>
        <v>296</v>
      </c>
      <c r="B324" s="107">
        <v>481100</v>
      </c>
      <c r="C324" s="108" t="s">
        <v>377</v>
      </c>
      <c r="D324" s="179"/>
      <c r="E324" s="178"/>
      <c r="F324" s="179"/>
      <c r="G324" s="178"/>
      <c r="H324" s="177"/>
      <c r="I324" s="176"/>
      <c r="J324" s="179"/>
      <c r="K324" s="178"/>
      <c r="L324" s="179"/>
      <c r="M324" s="178"/>
      <c r="N324" s="113">
        <f t="shared" si="98"/>
        <v>0</v>
      </c>
      <c r="O324" s="91">
        <f t="shared" si="98"/>
        <v>0</v>
      </c>
    </row>
    <row r="325" spans="1:15" ht="25.5">
      <c r="A325" s="106">
        <f t="shared" si="90"/>
        <v>297</v>
      </c>
      <c r="B325" s="107">
        <v>481900</v>
      </c>
      <c r="C325" s="108" t="s">
        <v>34</v>
      </c>
      <c r="D325" s="179"/>
      <c r="E325" s="178"/>
      <c r="F325" s="179"/>
      <c r="G325" s="178"/>
      <c r="H325" s="177"/>
      <c r="I325" s="176"/>
      <c r="J325" s="179"/>
      <c r="K325" s="178"/>
      <c r="L325" s="179"/>
      <c r="M325" s="178"/>
      <c r="N325" s="113">
        <f t="shared" si="98"/>
        <v>0</v>
      </c>
      <c r="O325" s="91">
        <f t="shared" si="98"/>
        <v>0</v>
      </c>
    </row>
    <row r="326" spans="1:15" ht="25.5">
      <c r="A326" s="103">
        <f t="shared" si="90"/>
        <v>298</v>
      </c>
      <c r="B326" s="104">
        <v>482000</v>
      </c>
      <c r="C326" s="105" t="s">
        <v>458</v>
      </c>
      <c r="D326" s="96">
        <f>SUM(D327:D329)</f>
        <v>0</v>
      </c>
      <c r="E326" s="87">
        <f aca="true" t="shared" si="101" ref="E326:M326">SUM(E327:E329)</f>
        <v>0</v>
      </c>
      <c r="F326" s="96">
        <f t="shared" si="101"/>
        <v>0</v>
      </c>
      <c r="G326" s="87">
        <f t="shared" si="101"/>
        <v>0</v>
      </c>
      <c r="H326" s="86">
        <f t="shared" si="101"/>
        <v>0</v>
      </c>
      <c r="I326" s="87">
        <f t="shared" si="101"/>
        <v>0</v>
      </c>
      <c r="J326" s="96">
        <f t="shared" si="101"/>
        <v>0</v>
      </c>
      <c r="K326" s="87">
        <f t="shared" si="101"/>
        <v>0</v>
      </c>
      <c r="L326" s="96">
        <f t="shared" si="101"/>
        <v>0</v>
      </c>
      <c r="M326" s="87">
        <f t="shared" si="101"/>
        <v>0</v>
      </c>
      <c r="N326" s="96">
        <f t="shared" si="98"/>
        <v>0</v>
      </c>
      <c r="O326" s="87">
        <f t="shared" si="98"/>
        <v>0</v>
      </c>
    </row>
    <row r="327" spans="1:15" ht="15">
      <c r="A327" s="106">
        <f t="shared" si="90"/>
        <v>299</v>
      </c>
      <c r="B327" s="107">
        <v>482100</v>
      </c>
      <c r="C327" s="108" t="s">
        <v>35</v>
      </c>
      <c r="D327" s="179"/>
      <c r="E327" s="178"/>
      <c r="F327" s="179"/>
      <c r="G327" s="178"/>
      <c r="H327" s="177"/>
      <c r="I327" s="176"/>
      <c r="J327" s="179"/>
      <c r="K327" s="178"/>
      <c r="L327" s="179"/>
      <c r="M327" s="178"/>
      <c r="N327" s="113">
        <f t="shared" si="98"/>
        <v>0</v>
      </c>
      <c r="O327" s="91">
        <f t="shared" si="98"/>
        <v>0</v>
      </c>
    </row>
    <row r="328" spans="1:15" ht="15">
      <c r="A328" s="106">
        <f t="shared" si="90"/>
        <v>300</v>
      </c>
      <c r="B328" s="107">
        <v>482200</v>
      </c>
      <c r="C328" s="108" t="s">
        <v>36</v>
      </c>
      <c r="D328" s="179"/>
      <c r="E328" s="178"/>
      <c r="F328" s="179"/>
      <c r="G328" s="178"/>
      <c r="H328" s="177"/>
      <c r="I328" s="176"/>
      <c r="J328" s="179"/>
      <c r="K328" s="178"/>
      <c r="L328" s="179"/>
      <c r="M328" s="178"/>
      <c r="N328" s="113">
        <f t="shared" si="98"/>
        <v>0</v>
      </c>
      <c r="O328" s="91">
        <f t="shared" si="98"/>
        <v>0</v>
      </c>
    </row>
    <row r="329" spans="1:15" ht="15">
      <c r="A329" s="106">
        <f t="shared" si="90"/>
        <v>301</v>
      </c>
      <c r="B329" s="107">
        <v>482300</v>
      </c>
      <c r="C329" s="108" t="s">
        <v>37</v>
      </c>
      <c r="D329" s="179"/>
      <c r="E329" s="178"/>
      <c r="F329" s="179"/>
      <c r="G329" s="178"/>
      <c r="H329" s="177"/>
      <c r="I329" s="176"/>
      <c r="J329" s="179"/>
      <c r="K329" s="178"/>
      <c r="L329" s="179"/>
      <c r="M329" s="178"/>
      <c r="N329" s="113">
        <f t="shared" si="98"/>
        <v>0</v>
      </c>
      <c r="O329" s="91">
        <f t="shared" si="98"/>
        <v>0</v>
      </c>
    </row>
    <row r="330" spans="1:15" ht="25.5">
      <c r="A330" s="103">
        <f t="shared" si="90"/>
        <v>302</v>
      </c>
      <c r="B330" s="104">
        <v>483000</v>
      </c>
      <c r="C330" s="105" t="s">
        <v>459</v>
      </c>
      <c r="D330" s="96">
        <f aca="true" t="shared" si="102" ref="D330:M330">D331</f>
        <v>0</v>
      </c>
      <c r="E330" s="87">
        <f t="shared" si="102"/>
        <v>0</v>
      </c>
      <c r="F330" s="96">
        <f t="shared" si="102"/>
        <v>0</v>
      </c>
      <c r="G330" s="87">
        <f t="shared" si="102"/>
        <v>0</v>
      </c>
      <c r="H330" s="86">
        <f t="shared" si="102"/>
        <v>0</v>
      </c>
      <c r="I330" s="87">
        <f t="shared" si="102"/>
        <v>0</v>
      </c>
      <c r="J330" s="96">
        <f t="shared" si="102"/>
        <v>0</v>
      </c>
      <c r="K330" s="87">
        <f t="shared" si="102"/>
        <v>0</v>
      </c>
      <c r="L330" s="96">
        <f t="shared" si="102"/>
        <v>0</v>
      </c>
      <c r="M330" s="87">
        <f t="shared" si="102"/>
        <v>0</v>
      </c>
      <c r="N330" s="96">
        <f t="shared" si="98"/>
        <v>0</v>
      </c>
      <c r="O330" s="87">
        <f t="shared" si="98"/>
        <v>0</v>
      </c>
    </row>
    <row r="331" spans="1:15" ht="25.5">
      <c r="A331" s="106">
        <f t="shared" si="90"/>
        <v>303</v>
      </c>
      <c r="B331" s="107">
        <v>483100</v>
      </c>
      <c r="C331" s="108" t="s">
        <v>46</v>
      </c>
      <c r="D331" s="179"/>
      <c r="E331" s="178"/>
      <c r="F331" s="179"/>
      <c r="G331" s="178"/>
      <c r="H331" s="177"/>
      <c r="I331" s="176"/>
      <c r="J331" s="179"/>
      <c r="K331" s="178"/>
      <c r="L331" s="179"/>
      <c r="M331" s="178"/>
      <c r="N331" s="113">
        <f t="shared" si="98"/>
        <v>0</v>
      </c>
      <c r="O331" s="91">
        <f t="shared" si="98"/>
        <v>0</v>
      </c>
    </row>
    <row r="332" spans="1:15" ht="63.75">
      <c r="A332" s="103">
        <f t="shared" si="90"/>
        <v>304</v>
      </c>
      <c r="B332" s="104">
        <v>484000</v>
      </c>
      <c r="C332" s="105" t="s">
        <v>460</v>
      </c>
      <c r="D332" s="96">
        <f aca="true" t="shared" si="103" ref="D332:M332">SUM(D333:D334)</f>
        <v>0</v>
      </c>
      <c r="E332" s="87">
        <f t="shared" si="103"/>
        <v>0</v>
      </c>
      <c r="F332" s="96">
        <f t="shared" si="103"/>
        <v>0</v>
      </c>
      <c r="G332" s="87">
        <f t="shared" si="103"/>
        <v>0</v>
      </c>
      <c r="H332" s="86">
        <f t="shared" si="103"/>
        <v>0</v>
      </c>
      <c r="I332" s="87">
        <f t="shared" si="103"/>
        <v>0</v>
      </c>
      <c r="J332" s="96">
        <f t="shared" si="103"/>
        <v>0</v>
      </c>
      <c r="K332" s="87">
        <f t="shared" si="103"/>
        <v>0</v>
      </c>
      <c r="L332" s="96">
        <f t="shared" si="103"/>
        <v>0</v>
      </c>
      <c r="M332" s="87">
        <f t="shared" si="103"/>
        <v>0</v>
      </c>
      <c r="N332" s="96">
        <f t="shared" si="98"/>
        <v>0</v>
      </c>
      <c r="O332" s="87">
        <f t="shared" si="98"/>
        <v>0</v>
      </c>
    </row>
    <row r="333" spans="1:15" ht="38.25">
      <c r="A333" s="106">
        <f t="shared" si="90"/>
        <v>305</v>
      </c>
      <c r="B333" s="107">
        <v>484100</v>
      </c>
      <c r="C333" s="108" t="s">
        <v>38</v>
      </c>
      <c r="D333" s="179"/>
      <c r="E333" s="178"/>
      <c r="F333" s="179"/>
      <c r="G333" s="178"/>
      <c r="H333" s="177"/>
      <c r="I333" s="176"/>
      <c r="J333" s="179"/>
      <c r="K333" s="178"/>
      <c r="L333" s="179"/>
      <c r="M333" s="178"/>
      <c r="N333" s="113">
        <f t="shared" si="98"/>
        <v>0</v>
      </c>
      <c r="O333" s="91">
        <f t="shared" si="98"/>
        <v>0</v>
      </c>
    </row>
    <row r="334" spans="1:15" ht="15">
      <c r="A334" s="106">
        <f t="shared" si="90"/>
        <v>306</v>
      </c>
      <c r="B334" s="107">
        <v>484200</v>
      </c>
      <c r="C334" s="108" t="s">
        <v>39</v>
      </c>
      <c r="D334" s="179"/>
      <c r="E334" s="178"/>
      <c r="F334" s="179"/>
      <c r="G334" s="178"/>
      <c r="H334" s="177"/>
      <c r="I334" s="176"/>
      <c r="J334" s="179"/>
      <c r="K334" s="178"/>
      <c r="L334" s="179"/>
      <c r="M334" s="178"/>
      <c r="N334" s="113">
        <f t="shared" si="98"/>
        <v>0</v>
      </c>
      <c r="O334" s="91">
        <f t="shared" si="98"/>
        <v>0</v>
      </c>
    </row>
    <row r="335" spans="1:15" ht="38.25">
      <c r="A335" s="103">
        <f t="shared" si="90"/>
        <v>307</v>
      </c>
      <c r="B335" s="104">
        <v>485000</v>
      </c>
      <c r="C335" s="105" t="s">
        <v>461</v>
      </c>
      <c r="D335" s="96">
        <f aca="true" t="shared" si="104" ref="D335:M337">D336</f>
        <v>0</v>
      </c>
      <c r="E335" s="87">
        <f t="shared" si="104"/>
        <v>0</v>
      </c>
      <c r="F335" s="96">
        <f t="shared" si="104"/>
        <v>0</v>
      </c>
      <c r="G335" s="87">
        <f t="shared" si="104"/>
        <v>0</v>
      </c>
      <c r="H335" s="86">
        <f t="shared" si="104"/>
        <v>0</v>
      </c>
      <c r="I335" s="87">
        <f t="shared" si="104"/>
        <v>0</v>
      </c>
      <c r="J335" s="96">
        <f t="shared" si="104"/>
        <v>0</v>
      </c>
      <c r="K335" s="87">
        <f t="shared" si="104"/>
        <v>0</v>
      </c>
      <c r="L335" s="96">
        <f t="shared" si="104"/>
        <v>0</v>
      </c>
      <c r="M335" s="87">
        <f t="shared" si="104"/>
        <v>0</v>
      </c>
      <c r="N335" s="96">
        <f t="shared" si="98"/>
        <v>0</v>
      </c>
      <c r="O335" s="87">
        <f t="shared" si="98"/>
        <v>0</v>
      </c>
    </row>
    <row r="336" spans="1:15" ht="38.25">
      <c r="A336" s="106">
        <f t="shared" si="90"/>
        <v>308</v>
      </c>
      <c r="B336" s="107">
        <v>485100</v>
      </c>
      <c r="C336" s="108" t="s">
        <v>47</v>
      </c>
      <c r="D336" s="179"/>
      <c r="E336" s="178"/>
      <c r="F336" s="179"/>
      <c r="G336" s="178"/>
      <c r="H336" s="177"/>
      <c r="I336" s="176"/>
      <c r="J336" s="179"/>
      <c r="K336" s="178"/>
      <c r="L336" s="179"/>
      <c r="M336" s="178"/>
      <c r="N336" s="113">
        <f t="shared" si="98"/>
        <v>0</v>
      </c>
      <c r="O336" s="91">
        <f t="shared" si="98"/>
        <v>0</v>
      </c>
    </row>
    <row r="337" spans="1:15" ht="51">
      <c r="A337" s="103">
        <f t="shared" si="90"/>
        <v>309</v>
      </c>
      <c r="B337" s="104">
        <v>489000</v>
      </c>
      <c r="C337" s="105" t="s">
        <v>238</v>
      </c>
      <c r="D337" s="96">
        <f t="shared" si="104"/>
        <v>0</v>
      </c>
      <c r="E337" s="87">
        <f t="shared" si="104"/>
        <v>0</v>
      </c>
      <c r="F337" s="96">
        <f t="shared" si="104"/>
        <v>0</v>
      </c>
      <c r="G337" s="87">
        <f t="shared" si="104"/>
        <v>0</v>
      </c>
      <c r="H337" s="86">
        <f t="shared" si="104"/>
        <v>0</v>
      </c>
      <c r="I337" s="87">
        <f t="shared" si="104"/>
        <v>0</v>
      </c>
      <c r="J337" s="96">
        <f t="shared" si="104"/>
        <v>0</v>
      </c>
      <c r="K337" s="87">
        <f t="shared" si="104"/>
        <v>0</v>
      </c>
      <c r="L337" s="96">
        <f t="shared" si="104"/>
        <v>0</v>
      </c>
      <c r="M337" s="87">
        <f t="shared" si="104"/>
        <v>0</v>
      </c>
      <c r="N337" s="96">
        <f t="shared" si="98"/>
        <v>0</v>
      </c>
      <c r="O337" s="87">
        <f t="shared" si="98"/>
        <v>0</v>
      </c>
    </row>
    <row r="338" spans="1:15" ht="51">
      <c r="A338" s="106">
        <f t="shared" si="90"/>
        <v>310</v>
      </c>
      <c r="B338" s="107">
        <v>489100</v>
      </c>
      <c r="C338" s="108" t="s">
        <v>519</v>
      </c>
      <c r="D338" s="179"/>
      <c r="E338" s="178"/>
      <c r="F338" s="179"/>
      <c r="G338" s="178"/>
      <c r="H338" s="177"/>
      <c r="I338" s="176"/>
      <c r="J338" s="179"/>
      <c r="K338" s="178"/>
      <c r="L338" s="179"/>
      <c r="M338" s="178"/>
      <c r="N338" s="113">
        <f t="shared" si="98"/>
        <v>0</v>
      </c>
      <c r="O338" s="91">
        <f t="shared" si="98"/>
        <v>0</v>
      </c>
    </row>
    <row r="339" spans="1:15" ht="38.25">
      <c r="A339" s="114">
        <f t="shared" si="90"/>
        <v>311</v>
      </c>
      <c r="B339" s="115">
        <v>500000</v>
      </c>
      <c r="C339" s="116" t="s">
        <v>239</v>
      </c>
      <c r="D339" s="117">
        <f>D340+D362+D371+D374+D382</f>
        <v>0</v>
      </c>
      <c r="E339" s="118">
        <f aca="true" t="shared" si="105" ref="E339:M339">E340+E362+E371+E374+E382</f>
        <v>0</v>
      </c>
      <c r="F339" s="117">
        <f t="shared" si="105"/>
        <v>0</v>
      </c>
      <c r="G339" s="118">
        <f t="shared" si="105"/>
        <v>0</v>
      </c>
      <c r="H339" s="81">
        <f t="shared" si="105"/>
        <v>0</v>
      </c>
      <c r="I339" s="118">
        <f t="shared" si="105"/>
        <v>0</v>
      </c>
      <c r="J339" s="117">
        <f t="shared" si="105"/>
        <v>0</v>
      </c>
      <c r="K339" s="118">
        <f t="shared" si="105"/>
        <v>0</v>
      </c>
      <c r="L339" s="117">
        <f t="shared" si="105"/>
        <v>0</v>
      </c>
      <c r="M339" s="118">
        <f t="shared" si="105"/>
        <v>0</v>
      </c>
      <c r="N339" s="117">
        <f t="shared" si="98"/>
        <v>0</v>
      </c>
      <c r="O339" s="118">
        <f t="shared" si="98"/>
        <v>0</v>
      </c>
    </row>
    <row r="340" spans="1:15" ht="25.5">
      <c r="A340" s="103">
        <f t="shared" si="90"/>
        <v>312</v>
      </c>
      <c r="B340" s="104">
        <v>510000</v>
      </c>
      <c r="C340" s="105" t="s">
        <v>240</v>
      </c>
      <c r="D340" s="96">
        <f>D341+D346+D356+D358+D360</f>
        <v>0</v>
      </c>
      <c r="E340" s="87">
        <f aca="true" t="shared" si="106" ref="E340:M340">E341+E346+E356+E358+E360</f>
        <v>0</v>
      </c>
      <c r="F340" s="96">
        <f t="shared" si="106"/>
        <v>0</v>
      </c>
      <c r="G340" s="87">
        <f t="shared" si="106"/>
        <v>0</v>
      </c>
      <c r="H340" s="86">
        <f t="shared" si="106"/>
        <v>0</v>
      </c>
      <c r="I340" s="87">
        <f t="shared" si="106"/>
        <v>0</v>
      </c>
      <c r="J340" s="96">
        <f t="shared" si="106"/>
        <v>0</v>
      </c>
      <c r="K340" s="87">
        <f t="shared" si="106"/>
        <v>0</v>
      </c>
      <c r="L340" s="96">
        <f t="shared" si="106"/>
        <v>0</v>
      </c>
      <c r="M340" s="87">
        <f t="shared" si="106"/>
        <v>0</v>
      </c>
      <c r="N340" s="96">
        <f t="shared" si="98"/>
        <v>0</v>
      </c>
      <c r="O340" s="87">
        <f t="shared" si="98"/>
        <v>0</v>
      </c>
    </row>
    <row r="341" spans="1:15" ht="25.5">
      <c r="A341" s="103">
        <f t="shared" si="90"/>
        <v>313</v>
      </c>
      <c r="B341" s="104">
        <v>511000</v>
      </c>
      <c r="C341" s="105" t="s">
        <v>241</v>
      </c>
      <c r="D341" s="96">
        <f aca="true" t="shared" si="107" ref="D341:M341">SUM(D342:D345)</f>
        <v>0</v>
      </c>
      <c r="E341" s="87">
        <f t="shared" si="107"/>
        <v>0</v>
      </c>
      <c r="F341" s="96">
        <f t="shared" si="107"/>
        <v>0</v>
      </c>
      <c r="G341" s="87">
        <f t="shared" si="107"/>
        <v>0</v>
      </c>
      <c r="H341" s="86">
        <f t="shared" si="107"/>
        <v>0</v>
      </c>
      <c r="I341" s="87">
        <f t="shared" si="107"/>
        <v>0</v>
      </c>
      <c r="J341" s="96">
        <f t="shared" si="107"/>
        <v>0</v>
      </c>
      <c r="K341" s="87">
        <f t="shared" si="107"/>
        <v>0</v>
      </c>
      <c r="L341" s="96">
        <f t="shared" si="107"/>
        <v>0</v>
      </c>
      <c r="M341" s="87">
        <f t="shared" si="107"/>
        <v>0</v>
      </c>
      <c r="N341" s="96">
        <f t="shared" si="98"/>
        <v>0</v>
      </c>
      <c r="O341" s="87">
        <f t="shared" si="98"/>
        <v>0</v>
      </c>
    </row>
    <row r="342" spans="1:15" ht="15">
      <c r="A342" s="106">
        <f t="shared" si="90"/>
        <v>314</v>
      </c>
      <c r="B342" s="107">
        <v>511100</v>
      </c>
      <c r="C342" s="108" t="s">
        <v>40</v>
      </c>
      <c r="D342" s="179"/>
      <c r="E342" s="178"/>
      <c r="F342" s="179"/>
      <c r="G342" s="178"/>
      <c r="H342" s="177"/>
      <c r="I342" s="176"/>
      <c r="J342" s="179"/>
      <c r="K342" s="178"/>
      <c r="L342" s="179"/>
      <c r="M342" s="178"/>
      <c r="N342" s="113">
        <f t="shared" si="98"/>
        <v>0</v>
      </c>
      <c r="O342" s="91">
        <f t="shared" si="98"/>
        <v>0</v>
      </c>
    </row>
    <row r="343" spans="1:15" ht="15">
      <c r="A343" s="106">
        <f t="shared" si="90"/>
        <v>315</v>
      </c>
      <c r="B343" s="107">
        <v>511200</v>
      </c>
      <c r="C343" s="108" t="s">
        <v>41</v>
      </c>
      <c r="D343" s="179"/>
      <c r="E343" s="178"/>
      <c r="F343" s="179"/>
      <c r="G343" s="178"/>
      <c r="H343" s="177"/>
      <c r="I343" s="176"/>
      <c r="J343" s="179"/>
      <c r="K343" s="178"/>
      <c r="L343" s="179"/>
      <c r="M343" s="178"/>
      <c r="N343" s="113">
        <f t="shared" si="98"/>
        <v>0</v>
      </c>
      <c r="O343" s="91">
        <f t="shared" si="98"/>
        <v>0</v>
      </c>
    </row>
    <row r="344" spans="1:15" ht="25.5">
      <c r="A344" s="106">
        <f t="shared" si="90"/>
        <v>316</v>
      </c>
      <c r="B344" s="107">
        <v>511300</v>
      </c>
      <c r="C344" s="108" t="s">
        <v>42</v>
      </c>
      <c r="D344" s="179"/>
      <c r="E344" s="178"/>
      <c r="F344" s="179"/>
      <c r="G344" s="178"/>
      <c r="H344" s="177"/>
      <c r="I344" s="176"/>
      <c r="J344" s="179"/>
      <c r="K344" s="178"/>
      <c r="L344" s="179"/>
      <c r="M344" s="178"/>
      <c r="N344" s="113">
        <f t="shared" si="98"/>
        <v>0</v>
      </c>
      <c r="O344" s="91">
        <f t="shared" si="98"/>
        <v>0</v>
      </c>
    </row>
    <row r="345" spans="1:15" ht="15">
      <c r="A345" s="106">
        <f t="shared" si="90"/>
        <v>317</v>
      </c>
      <c r="B345" s="107">
        <v>511400</v>
      </c>
      <c r="C345" s="108" t="s">
        <v>43</v>
      </c>
      <c r="D345" s="179"/>
      <c r="E345" s="178"/>
      <c r="F345" s="179"/>
      <c r="G345" s="178"/>
      <c r="H345" s="177"/>
      <c r="I345" s="176"/>
      <c r="J345" s="179"/>
      <c r="K345" s="178"/>
      <c r="L345" s="179"/>
      <c r="M345" s="178"/>
      <c r="N345" s="113">
        <f t="shared" si="98"/>
        <v>0</v>
      </c>
      <c r="O345" s="91">
        <f t="shared" si="98"/>
        <v>0</v>
      </c>
    </row>
    <row r="346" spans="1:15" ht="25.5">
      <c r="A346" s="103">
        <f t="shared" si="90"/>
        <v>318</v>
      </c>
      <c r="B346" s="104">
        <v>512000</v>
      </c>
      <c r="C346" s="105" t="s">
        <v>242</v>
      </c>
      <c r="D346" s="96">
        <f aca="true" t="shared" si="108" ref="D346:M346">SUM(D347:D355)</f>
        <v>0</v>
      </c>
      <c r="E346" s="87">
        <f t="shared" si="108"/>
        <v>0</v>
      </c>
      <c r="F346" s="96">
        <f t="shared" si="108"/>
        <v>0</v>
      </c>
      <c r="G346" s="87">
        <f t="shared" si="108"/>
        <v>0</v>
      </c>
      <c r="H346" s="86">
        <f t="shared" si="108"/>
        <v>0</v>
      </c>
      <c r="I346" s="87">
        <f t="shared" si="108"/>
        <v>0</v>
      </c>
      <c r="J346" s="96">
        <f t="shared" si="108"/>
        <v>0</v>
      </c>
      <c r="K346" s="87">
        <f t="shared" si="108"/>
        <v>0</v>
      </c>
      <c r="L346" s="96">
        <f t="shared" si="108"/>
        <v>0</v>
      </c>
      <c r="M346" s="87">
        <f t="shared" si="108"/>
        <v>0</v>
      </c>
      <c r="N346" s="96">
        <f t="shared" si="98"/>
        <v>0</v>
      </c>
      <c r="O346" s="87">
        <f t="shared" si="98"/>
        <v>0</v>
      </c>
    </row>
    <row r="347" spans="1:15" ht="15">
      <c r="A347" s="106">
        <f t="shared" si="90"/>
        <v>319</v>
      </c>
      <c r="B347" s="107">
        <v>512100</v>
      </c>
      <c r="C347" s="108" t="s">
        <v>466</v>
      </c>
      <c r="D347" s="179"/>
      <c r="E347" s="178"/>
      <c r="F347" s="179"/>
      <c r="G347" s="178"/>
      <c r="H347" s="177"/>
      <c r="I347" s="176"/>
      <c r="J347" s="179"/>
      <c r="K347" s="178"/>
      <c r="L347" s="179"/>
      <c r="M347" s="178"/>
      <c r="N347" s="113">
        <f t="shared" si="98"/>
        <v>0</v>
      </c>
      <c r="O347" s="91">
        <f t="shared" si="98"/>
        <v>0</v>
      </c>
    </row>
    <row r="348" spans="1:15" ht="15">
      <c r="A348" s="106">
        <f t="shared" si="90"/>
        <v>320</v>
      </c>
      <c r="B348" s="107">
        <v>512200</v>
      </c>
      <c r="C348" s="108" t="s">
        <v>467</v>
      </c>
      <c r="D348" s="179"/>
      <c r="E348" s="178"/>
      <c r="F348" s="179"/>
      <c r="G348" s="178"/>
      <c r="H348" s="177"/>
      <c r="I348" s="176"/>
      <c r="J348" s="179"/>
      <c r="K348" s="178"/>
      <c r="L348" s="179"/>
      <c r="M348" s="178"/>
      <c r="N348" s="113">
        <f t="shared" si="98"/>
        <v>0</v>
      </c>
      <c r="O348" s="91">
        <f t="shared" si="98"/>
        <v>0</v>
      </c>
    </row>
    <row r="349" spans="1:15" ht="15">
      <c r="A349" s="106">
        <f t="shared" si="90"/>
        <v>321</v>
      </c>
      <c r="B349" s="107">
        <v>512300</v>
      </c>
      <c r="C349" s="108" t="s">
        <v>468</v>
      </c>
      <c r="D349" s="179"/>
      <c r="E349" s="178"/>
      <c r="F349" s="179"/>
      <c r="G349" s="178"/>
      <c r="H349" s="177"/>
      <c r="I349" s="176"/>
      <c r="J349" s="179"/>
      <c r="K349" s="178"/>
      <c r="L349" s="179"/>
      <c r="M349" s="178"/>
      <c r="N349" s="113">
        <f t="shared" si="98"/>
        <v>0</v>
      </c>
      <c r="O349" s="91">
        <f t="shared" si="98"/>
        <v>0</v>
      </c>
    </row>
    <row r="350" spans="1:15" ht="25.5">
      <c r="A350" s="106">
        <f t="shared" si="90"/>
        <v>322</v>
      </c>
      <c r="B350" s="107">
        <v>512400</v>
      </c>
      <c r="C350" s="108" t="s">
        <v>469</v>
      </c>
      <c r="D350" s="179"/>
      <c r="E350" s="178"/>
      <c r="F350" s="179"/>
      <c r="G350" s="178"/>
      <c r="H350" s="177"/>
      <c r="I350" s="176"/>
      <c r="J350" s="179"/>
      <c r="K350" s="178"/>
      <c r="L350" s="179"/>
      <c r="M350" s="178"/>
      <c r="N350" s="113">
        <f t="shared" si="98"/>
        <v>0</v>
      </c>
      <c r="O350" s="91">
        <f t="shared" si="98"/>
        <v>0</v>
      </c>
    </row>
    <row r="351" spans="1:15" ht="25.5">
      <c r="A351" s="106">
        <f t="shared" si="90"/>
        <v>323</v>
      </c>
      <c r="B351" s="107">
        <v>512500</v>
      </c>
      <c r="C351" s="108" t="s">
        <v>470</v>
      </c>
      <c r="D351" s="179"/>
      <c r="E351" s="178"/>
      <c r="F351" s="179"/>
      <c r="G351" s="178"/>
      <c r="H351" s="177"/>
      <c r="I351" s="176"/>
      <c r="J351" s="179"/>
      <c r="K351" s="178"/>
      <c r="L351" s="179"/>
      <c r="M351" s="178"/>
      <c r="N351" s="113">
        <f t="shared" si="98"/>
        <v>0</v>
      </c>
      <c r="O351" s="91">
        <f t="shared" si="98"/>
        <v>0</v>
      </c>
    </row>
    <row r="352" spans="1:15" ht="25.5">
      <c r="A352" s="106">
        <f t="shared" si="90"/>
        <v>324</v>
      </c>
      <c r="B352" s="107">
        <v>512600</v>
      </c>
      <c r="C352" s="108" t="s">
        <v>294</v>
      </c>
      <c r="D352" s="179"/>
      <c r="E352" s="178"/>
      <c r="F352" s="179"/>
      <c r="G352" s="178"/>
      <c r="H352" s="177"/>
      <c r="I352" s="176"/>
      <c r="J352" s="179"/>
      <c r="K352" s="178"/>
      <c r="L352" s="179"/>
      <c r="M352" s="178"/>
      <c r="N352" s="113">
        <f t="shared" si="98"/>
        <v>0</v>
      </c>
      <c r="O352" s="91">
        <f t="shared" si="98"/>
        <v>0</v>
      </c>
    </row>
    <row r="353" spans="1:15" ht="15">
      <c r="A353" s="106">
        <f t="shared" si="90"/>
        <v>325</v>
      </c>
      <c r="B353" s="107">
        <v>512700</v>
      </c>
      <c r="C353" s="108" t="s">
        <v>471</v>
      </c>
      <c r="D353" s="179"/>
      <c r="E353" s="178"/>
      <c r="F353" s="179"/>
      <c r="G353" s="178"/>
      <c r="H353" s="177"/>
      <c r="I353" s="176"/>
      <c r="J353" s="179"/>
      <c r="K353" s="178"/>
      <c r="L353" s="179"/>
      <c r="M353" s="178"/>
      <c r="N353" s="113">
        <f t="shared" si="98"/>
        <v>0</v>
      </c>
      <c r="O353" s="91">
        <f t="shared" si="98"/>
        <v>0</v>
      </c>
    </row>
    <row r="354" spans="1:15" ht="15">
      <c r="A354" s="106">
        <f t="shared" si="90"/>
        <v>326</v>
      </c>
      <c r="B354" s="107">
        <v>512800</v>
      </c>
      <c r="C354" s="108" t="s">
        <v>472</v>
      </c>
      <c r="D354" s="179"/>
      <c r="E354" s="178"/>
      <c r="F354" s="179"/>
      <c r="G354" s="178"/>
      <c r="H354" s="177"/>
      <c r="I354" s="176"/>
      <c r="J354" s="179"/>
      <c r="K354" s="178"/>
      <c r="L354" s="179"/>
      <c r="M354" s="178"/>
      <c r="N354" s="113">
        <f t="shared" si="98"/>
        <v>0</v>
      </c>
      <c r="O354" s="91">
        <f t="shared" si="98"/>
        <v>0</v>
      </c>
    </row>
    <row r="355" spans="1:15" ht="25.5">
      <c r="A355" s="106">
        <f t="shared" si="90"/>
        <v>327</v>
      </c>
      <c r="B355" s="107">
        <v>512900</v>
      </c>
      <c r="C355" s="108" t="s">
        <v>473</v>
      </c>
      <c r="D355" s="179"/>
      <c r="E355" s="178"/>
      <c r="F355" s="179"/>
      <c r="G355" s="178"/>
      <c r="H355" s="177"/>
      <c r="I355" s="176"/>
      <c r="J355" s="179"/>
      <c r="K355" s="178"/>
      <c r="L355" s="179"/>
      <c r="M355" s="178"/>
      <c r="N355" s="113">
        <f t="shared" si="98"/>
        <v>0</v>
      </c>
      <c r="O355" s="91">
        <f t="shared" si="98"/>
        <v>0</v>
      </c>
    </row>
    <row r="356" spans="1:15" ht="25.5">
      <c r="A356" s="103">
        <f t="shared" si="90"/>
        <v>328</v>
      </c>
      <c r="B356" s="104">
        <v>513000</v>
      </c>
      <c r="C356" s="105" t="s">
        <v>243</v>
      </c>
      <c r="D356" s="96">
        <f>D357</f>
        <v>0</v>
      </c>
      <c r="E356" s="87">
        <f aca="true" t="shared" si="109" ref="E356:M356">E357</f>
        <v>0</v>
      </c>
      <c r="F356" s="96">
        <f t="shared" si="109"/>
        <v>0</v>
      </c>
      <c r="G356" s="87">
        <f t="shared" si="109"/>
        <v>0</v>
      </c>
      <c r="H356" s="86">
        <f t="shared" si="109"/>
        <v>0</v>
      </c>
      <c r="I356" s="87">
        <f t="shared" si="109"/>
        <v>0</v>
      </c>
      <c r="J356" s="96">
        <f t="shared" si="109"/>
        <v>0</v>
      </c>
      <c r="K356" s="87">
        <f t="shared" si="109"/>
        <v>0</v>
      </c>
      <c r="L356" s="96">
        <f t="shared" si="109"/>
        <v>0</v>
      </c>
      <c r="M356" s="87">
        <f t="shared" si="109"/>
        <v>0</v>
      </c>
      <c r="N356" s="96">
        <f t="shared" si="98"/>
        <v>0</v>
      </c>
      <c r="O356" s="87">
        <f t="shared" si="98"/>
        <v>0</v>
      </c>
    </row>
    <row r="357" spans="1:15" ht="15">
      <c r="A357" s="106">
        <f aca="true" t="shared" si="110" ref="A357:A420">A356+1</f>
        <v>329</v>
      </c>
      <c r="B357" s="107">
        <v>513100</v>
      </c>
      <c r="C357" s="108" t="s">
        <v>54</v>
      </c>
      <c r="D357" s="179"/>
      <c r="E357" s="178"/>
      <c r="F357" s="179"/>
      <c r="G357" s="178"/>
      <c r="H357" s="177"/>
      <c r="I357" s="176"/>
      <c r="J357" s="179"/>
      <c r="K357" s="178"/>
      <c r="L357" s="179"/>
      <c r="M357" s="178"/>
      <c r="N357" s="113">
        <f t="shared" si="98"/>
        <v>0</v>
      </c>
      <c r="O357" s="91">
        <f t="shared" si="98"/>
        <v>0</v>
      </c>
    </row>
    <row r="358" spans="1:15" ht="15">
      <c r="A358" s="103">
        <f t="shared" si="110"/>
        <v>330</v>
      </c>
      <c r="B358" s="104">
        <v>514000</v>
      </c>
      <c r="C358" s="105" t="s">
        <v>244</v>
      </c>
      <c r="D358" s="96">
        <f>D359</f>
        <v>0</v>
      </c>
      <c r="E358" s="87">
        <f aca="true" t="shared" si="111" ref="E358:M358">E359</f>
        <v>0</v>
      </c>
      <c r="F358" s="96">
        <f t="shared" si="111"/>
        <v>0</v>
      </c>
      <c r="G358" s="87">
        <f t="shared" si="111"/>
        <v>0</v>
      </c>
      <c r="H358" s="86">
        <f t="shared" si="111"/>
        <v>0</v>
      </c>
      <c r="I358" s="87">
        <f t="shared" si="111"/>
        <v>0</v>
      </c>
      <c r="J358" s="96">
        <f t="shared" si="111"/>
        <v>0</v>
      </c>
      <c r="K358" s="87">
        <f t="shared" si="111"/>
        <v>0</v>
      </c>
      <c r="L358" s="96">
        <f t="shared" si="111"/>
        <v>0</v>
      </c>
      <c r="M358" s="87">
        <f t="shared" si="111"/>
        <v>0</v>
      </c>
      <c r="N358" s="96">
        <f t="shared" si="98"/>
        <v>0</v>
      </c>
      <c r="O358" s="87">
        <f t="shared" si="98"/>
        <v>0</v>
      </c>
    </row>
    <row r="359" spans="1:15" ht="15">
      <c r="A359" s="106">
        <f t="shared" si="110"/>
        <v>331</v>
      </c>
      <c r="B359" s="107">
        <v>514100</v>
      </c>
      <c r="C359" s="108" t="s">
        <v>55</v>
      </c>
      <c r="D359" s="179"/>
      <c r="E359" s="178"/>
      <c r="F359" s="179"/>
      <c r="G359" s="178"/>
      <c r="H359" s="177"/>
      <c r="I359" s="176"/>
      <c r="J359" s="179"/>
      <c r="K359" s="178"/>
      <c r="L359" s="179"/>
      <c r="M359" s="178"/>
      <c r="N359" s="113">
        <f t="shared" si="98"/>
        <v>0</v>
      </c>
      <c r="O359" s="91">
        <f t="shared" si="98"/>
        <v>0</v>
      </c>
    </row>
    <row r="360" spans="1:15" ht="15">
      <c r="A360" s="103">
        <f t="shared" si="110"/>
        <v>332</v>
      </c>
      <c r="B360" s="104">
        <v>515000</v>
      </c>
      <c r="C360" s="105" t="s">
        <v>245</v>
      </c>
      <c r="D360" s="96">
        <f>D361</f>
        <v>0</v>
      </c>
      <c r="E360" s="87">
        <f aca="true" t="shared" si="112" ref="E360:M360">E361</f>
        <v>0</v>
      </c>
      <c r="F360" s="96">
        <f t="shared" si="112"/>
        <v>0</v>
      </c>
      <c r="G360" s="87">
        <f t="shared" si="112"/>
        <v>0</v>
      </c>
      <c r="H360" s="86">
        <f t="shared" si="112"/>
        <v>0</v>
      </c>
      <c r="I360" s="87">
        <f t="shared" si="112"/>
        <v>0</v>
      </c>
      <c r="J360" s="96">
        <f t="shared" si="112"/>
        <v>0</v>
      </c>
      <c r="K360" s="87">
        <f t="shared" si="112"/>
        <v>0</v>
      </c>
      <c r="L360" s="96">
        <f t="shared" si="112"/>
        <v>0</v>
      </c>
      <c r="M360" s="87">
        <f t="shared" si="112"/>
        <v>0</v>
      </c>
      <c r="N360" s="96">
        <f t="shared" si="98"/>
        <v>0</v>
      </c>
      <c r="O360" s="87">
        <f t="shared" si="98"/>
        <v>0</v>
      </c>
    </row>
    <row r="361" spans="1:15" ht="15">
      <c r="A361" s="106">
        <f t="shared" si="110"/>
        <v>333</v>
      </c>
      <c r="B361" s="107">
        <v>515100</v>
      </c>
      <c r="C361" s="108" t="s">
        <v>520</v>
      </c>
      <c r="D361" s="179"/>
      <c r="E361" s="178"/>
      <c r="F361" s="179"/>
      <c r="G361" s="178"/>
      <c r="H361" s="177"/>
      <c r="I361" s="176"/>
      <c r="J361" s="179"/>
      <c r="K361" s="178"/>
      <c r="L361" s="179"/>
      <c r="M361" s="178"/>
      <c r="N361" s="113">
        <f t="shared" si="98"/>
        <v>0</v>
      </c>
      <c r="O361" s="91">
        <f t="shared" si="98"/>
        <v>0</v>
      </c>
    </row>
    <row r="362" spans="1:15" ht="15">
      <c r="A362" s="103">
        <f t="shared" si="110"/>
        <v>334</v>
      </c>
      <c r="B362" s="104">
        <v>520000</v>
      </c>
      <c r="C362" s="105" t="s">
        <v>246</v>
      </c>
      <c r="D362" s="96">
        <f aca="true" t="shared" si="113" ref="D362:M362">D363+D365+D369</f>
        <v>0</v>
      </c>
      <c r="E362" s="87">
        <f t="shared" si="113"/>
        <v>0</v>
      </c>
      <c r="F362" s="96">
        <f t="shared" si="113"/>
        <v>0</v>
      </c>
      <c r="G362" s="87">
        <f t="shared" si="113"/>
        <v>0</v>
      </c>
      <c r="H362" s="86">
        <f t="shared" si="113"/>
        <v>0</v>
      </c>
      <c r="I362" s="87">
        <f t="shared" si="113"/>
        <v>0</v>
      </c>
      <c r="J362" s="96">
        <f t="shared" si="113"/>
        <v>0</v>
      </c>
      <c r="K362" s="87">
        <f t="shared" si="113"/>
        <v>0</v>
      </c>
      <c r="L362" s="96">
        <f t="shared" si="113"/>
        <v>0</v>
      </c>
      <c r="M362" s="87">
        <f t="shared" si="113"/>
        <v>0</v>
      </c>
      <c r="N362" s="96">
        <f t="shared" si="98"/>
        <v>0</v>
      </c>
      <c r="O362" s="87">
        <f t="shared" si="98"/>
        <v>0</v>
      </c>
    </row>
    <row r="363" spans="1:15" ht="15">
      <c r="A363" s="103">
        <f t="shared" si="110"/>
        <v>335</v>
      </c>
      <c r="B363" s="104">
        <v>521000</v>
      </c>
      <c r="C363" s="105" t="s">
        <v>247</v>
      </c>
      <c r="D363" s="96">
        <f aca="true" t="shared" si="114" ref="D363:M363">D364</f>
        <v>0</v>
      </c>
      <c r="E363" s="87">
        <f t="shared" si="114"/>
        <v>0</v>
      </c>
      <c r="F363" s="96">
        <f t="shared" si="114"/>
        <v>0</v>
      </c>
      <c r="G363" s="87">
        <f t="shared" si="114"/>
        <v>0</v>
      </c>
      <c r="H363" s="86">
        <f t="shared" si="114"/>
        <v>0</v>
      </c>
      <c r="I363" s="87">
        <f t="shared" si="114"/>
        <v>0</v>
      </c>
      <c r="J363" s="96">
        <f t="shared" si="114"/>
        <v>0</v>
      </c>
      <c r="K363" s="87">
        <f t="shared" si="114"/>
        <v>0</v>
      </c>
      <c r="L363" s="96">
        <f t="shared" si="114"/>
        <v>0</v>
      </c>
      <c r="M363" s="87">
        <f t="shared" si="114"/>
        <v>0</v>
      </c>
      <c r="N363" s="96">
        <f t="shared" si="98"/>
        <v>0</v>
      </c>
      <c r="O363" s="87">
        <f t="shared" si="98"/>
        <v>0</v>
      </c>
    </row>
    <row r="364" spans="1:15" ht="15">
      <c r="A364" s="106">
        <f t="shared" si="110"/>
        <v>336</v>
      </c>
      <c r="B364" s="107">
        <v>521100</v>
      </c>
      <c r="C364" s="108" t="s">
        <v>56</v>
      </c>
      <c r="D364" s="179"/>
      <c r="E364" s="178"/>
      <c r="F364" s="179"/>
      <c r="G364" s="178"/>
      <c r="H364" s="177"/>
      <c r="I364" s="176"/>
      <c r="J364" s="179"/>
      <c r="K364" s="178"/>
      <c r="L364" s="179"/>
      <c r="M364" s="178"/>
      <c r="N364" s="113">
        <f t="shared" si="98"/>
        <v>0</v>
      </c>
      <c r="O364" s="91">
        <f t="shared" si="98"/>
        <v>0</v>
      </c>
    </row>
    <row r="365" spans="1:15" ht="25.5">
      <c r="A365" s="103">
        <f t="shared" si="110"/>
        <v>337</v>
      </c>
      <c r="B365" s="104">
        <v>522000</v>
      </c>
      <c r="C365" s="105" t="s">
        <v>248</v>
      </c>
      <c r="D365" s="96">
        <f aca="true" t="shared" si="115" ref="D365:M365">SUM(D366:D368)</f>
        <v>0</v>
      </c>
      <c r="E365" s="87">
        <f t="shared" si="115"/>
        <v>0</v>
      </c>
      <c r="F365" s="96">
        <f t="shared" si="115"/>
        <v>0</v>
      </c>
      <c r="G365" s="87">
        <f t="shared" si="115"/>
        <v>0</v>
      </c>
      <c r="H365" s="86">
        <f t="shared" si="115"/>
        <v>0</v>
      </c>
      <c r="I365" s="87">
        <f t="shared" si="115"/>
        <v>0</v>
      </c>
      <c r="J365" s="96">
        <f t="shared" si="115"/>
        <v>0</v>
      </c>
      <c r="K365" s="87">
        <f t="shared" si="115"/>
        <v>0</v>
      </c>
      <c r="L365" s="96">
        <f t="shared" si="115"/>
        <v>0</v>
      </c>
      <c r="M365" s="87">
        <f t="shared" si="115"/>
        <v>0</v>
      </c>
      <c r="N365" s="96">
        <f t="shared" si="98"/>
        <v>0</v>
      </c>
      <c r="O365" s="87">
        <f t="shared" si="98"/>
        <v>0</v>
      </c>
    </row>
    <row r="366" spans="1:15" ht="15">
      <c r="A366" s="106">
        <f t="shared" si="110"/>
        <v>338</v>
      </c>
      <c r="B366" s="107">
        <v>522100</v>
      </c>
      <c r="C366" s="108" t="s">
        <v>474</v>
      </c>
      <c r="D366" s="179"/>
      <c r="E366" s="178"/>
      <c r="F366" s="179"/>
      <c r="G366" s="178"/>
      <c r="H366" s="177"/>
      <c r="I366" s="176"/>
      <c r="J366" s="179"/>
      <c r="K366" s="178"/>
      <c r="L366" s="179"/>
      <c r="M366" s="178"/>
      <c r="N366" s="113">
        <f t="shared" si="98"/>
        <v>0</v>
      </c>
      <c r="O366" s="91">
        <f t="shared" si="98"/>
        <v>0</v>
      </c>
    </row>
    <row r="367" spans="1:15" ht="15">
      <c r="A367" s="106">
        <f t="shared" si="110"/>
        <v>339</v>
      </c>
      <c r="B367" s="107">
        <v>522200</v>
      </c>
      <c r="C367" s="108" t="s">
        <v>475</v>
      </c>
      <c r="D367" s="179"/>
      <c r="E367" s="178"/>
      <c r="F367" s="179"/>
      <c r="G367" s="178"/>
      <c r="H367" s="177"/>
      <c r="I367" s="176"/>
      <c r="J367" s="179"/>
      <c r="K367" s="178"/>
      <c r="L367" s="179"/>
      <c r="M367" s="178"/>
      <c r="N367" s="113">
        <f t="shared" si="98"/>
        <v>0</v>
      </c>
      <c r="O367" s="91">
        <f t="shared" si="98"/>
        <v>0</v>
      </c>
    </row>
    <row r="368" spans="1:15" ht="15">
      <c r="A368" s="106">
        <f t="shared" si="110"/>
        <v>340</v>
      </c>
      <c r="B368" s="107">
        <v>522300</v>
      </c>
      <c r="C368" s="108" t="s">
        <v>476</v>
      </c>
      <c r="D368" s="179"/>
      <c r="E368" s="178"/>
      <c r="F368" s="179"/>
      <c r="G368" s="178"/>
      <c r="H368" s="177"/>
      <c r="I368" s="176"/>
      <c r="J368" s="179"/>
      <c r="K368" s="178"/>
      <c r="L368" s="179"/>
      <c r="M368" s="178"/>
      <c r="N368" s="113">
        <f t="shared" si="98"/>
        <v>0</v>
      </c>
      <c r="O368" s="91">
        <f t="shared" si="98"/>
        <v>0</v>
      </c>
    </row>
    <row r="369" spans="1:15" ht="25.5">
      <c r="A369" s="103">
        <f t="shared" si="110"/>
        <v>341</v>
      </c>
      <c r="B369" s="104">
        <v>523000</v>
      </c>
      <c r="C369" s="105" t="s">
        <v>249</v>
      </c>
      <c r="D369" s="96">
        <f aca="true" t="shared" si="116" ref="D369:M369">D370</f>
        <v>0</v>
      </c>
      <c r="E369" s="87">
        <f t="shared" si="116"/>
        <v>0</v>
      </c>
      <c r="F369" s="96">
        <f t="shared" si="116"/>
        <v>0</v>
      </c>
      <c r="G369" s="87">
        <f t="shared" si="116"/>
        <v>0</v>
      </c>
      <c r="H369" s="86">
        <f t="shared" si="116"/>
        <v>0</v>
      </c>
      <c r="I369" s="87">
        <f t="shared" si="116"/>
        <v>0</v>
      </c>
      <c r="J369" s="96">
        <f t="shared" si="116"/>
        <v>0</v>
      </c>
      <c r="K369" s="87">
        <f t="shared" si="116"/>
        <v>0</v>
      </c>
      <c r="L369" s="96">
        <f t="shared" si="116"/>
        <v>0</v>
      </c>
      <c r="M369" s="87">
        <f t="shared" si="116"/>
        <v>0</v>
      </c>
      <c r="N369" s="96">
        <f t="shared" si="98"/>
        <v>0</v>
      </c>
      <c r="O369" s="87">
        <f t="shared" si="98"/>
        <v>0</v>
      </c>
    </row>
    <row r="370" spans="1:15" ht="15">
      <c r="A370" s="106">
        <f t="shared" si="110"/>
        <v>342</v>
      </c>
      <c r="B370" s="107">
        <v>523100</v>
      </c>
      <c r="C370" s="108" t="s">
        <v>6</v>
      </c>
      <c r="D370" s="179"/>
      <c r="E370" s="178"/>
      <c r="F370" s="179"/>
      <c r="G370" s="178"/>
      <c r="H370" s="177"/>
      <c r="I370" s="176"/>
      <c r="J370" s="179"/>
      <c r="K370" s="178"/>
      <c r="L370" s="179"/>
      <c r="M370" s="178"/>
      <c r="N370" s="113">
        <f t="shared" si="98"/>
        <v>0</v>
      </c>
      <c r="O370" s="91">
        <f t="shared" si="98"/>
        <v>0</v>
      </c>
    </row>
    <row r="371" spans="1:15" ht="15">
      <c r="A371" s="103">
        <f t="shared" si="110"/>
        <v>343</v>
      </c>
      <c r="B371" s="104">
        <v>530000</v>
      </c>
      <c r="C371" s="105" t="s">
        <v>250</v>
      </c>
      <c r="D371" s="96">
        <f aca="true" t="shared" si="117" ref="D371:M372">D372</f>
        <v>0</v>
      </c>
      <c r="E371" s="87">
        <f t="shared" si="117"/>
        <v>0</v>
      </c>
      <c r="F371" s="96">
        <f t="shared" si="117"/>
        <v>0</v>
      </c>
      <c r="G371" s="87">
        <f t="shared" si="117"/>
        <v>0</v>
      </c>
      <c r="H371" s="86">
        <f t="shared" si="117"/>
        <v>0</v>
      </c>
      <c r="I371" s="87">
        <f t="shared" si="117"/>
        <v>0</v>
      </c>
      <c r="J371" s="96">
        <f t="shared" si="117"/>
        <v>0</v>
      </c>
      <c r="K371" s="87">
        <f t="shared" si="117"/>
        <v>0</v>
      </c>
      <c r="L371" s="96">
        <f t="shared" si="117"/>
        <v>0</v>
      </c>
      <c r="M371" s="87">
        <f t="shared" si="117"/>
        <v>0</v>
      </c>
      <c r="N371" s="96">
        <f t="shared" si="98"/>
        <v>0</v>
      </c>
      <c r="O371" s="87">
        <f t="shared" si="98"/>
        <v>0</v>
      </c>
    </row>
    <row r="372" spans="1:15" ht="15">
      <c r="A372" s="103">
        <f t="shared" si="110"/>
        <v>344</v>
      </c>
      <c r="B372" s="104">
        <v>531000</v>
      </c>
      <c r="C372" s="105" t="s">
        <v>251</v>
      </c>
      <c r="D372" s="96">
        <f t="shared" si="117"/>
        <v>0</v>
      </c>
      <c r="E372" s="87">
        <f t="shared" si="117"/>
        <v>0</v>
      </c>
      <c r="F372" s="96">
        <f t="shared" si="117"/>
        <v>0</v>
      </c>
      <c r="G372" s="87">
        <f t="shared" si="117"/>
        <v>0</v>
      </c>
      <c r="H372" s="86">
        <f t="shared" si="117"/>
        <v>0</v>
      </c>
      <c r="I372" s="87">
        <f t="shared" si="117"/>
        <v>0</v>
      </c>
      <c r="J372" s="96">
        <f t="shared" si="117"/>
        <v>0</v>
      </c>
      <c r="K372" s="87">
        <f t="shared" si="117"/>
        <v>0</v>
      </c>
      <c r="L372" s="96">
        <f t="shared" si="117"/>
        <v>0</v>
      </c>
      <c r="M372" s="87">
        <f t="shared" si="117"/>
        <v>0</v>
      </c>
      <c r="N372" s="96">
        <f t="shared" si="98"/>
        <v>0</v>
      </c>
      <c r="O372" s="87">
        <f t="shared" si="98"/>
        <v>0</v>
      </c>
    </row>
    <row r="373" spans="1:15" ht="15">
      <c r="A373" s="106">
        <f t="shared" si="110"/>
        <v>345</v>
      </c>
      <c r="B373" s="107">
        <v>531100</v>
      </c>
      <c r="C373" s="108" t="s">
        <v>7</v>
      </c>
      <c r="D373" s="179"/>
      <c r="E373" s="178"/>
      <c r="F373" s="179"/>
      <c r="G373" s="178"/>
      <c r="H373" s="177"/>
      <c r="I373" s="176"/>
      <c r="J373" s="179"/>
      <c r="K373" s="178"/>
      <c r="L373" s="179"/>
      <c r="M373" s="178"/>
      <c r="N373" s="113">
        <f t="shared" si="98"/>
        <v>0</v>
      </c>
      <c r="O373" s="91">
        <f t="shared" si="98"/>
        <v>0</v>
      </c>
    </row>
    <row r="374" spans="1:15" ht="25.5">
      <c r="A374" s="103">
        <f t="shared" si="110"/>
        <v>346</v>
      </c>
      <c r="B374" s="104">
        <v>540000</v>
      </c>
      <c r="C374" s="105" t="s">
        <v>252</v>
      </c>
      <c r="D374" s="96">
        <f aca="true" t="shared" si="118" ref="D374:M374">D375+D377+D379</f>
        <v>0</v>
      </c>
      <c r="E374" s="87">
        <f t="shared" si="118"/>
        <v>0</v>
      </c>
      <c r="F374" s="96">
        <f t="shared" si="118"/>
        <v>0</v>
      </c>
      <c r="G374" s="87">
        <f t="shared" si="118"/>
        <v>0</v>
      </c>
      <c r="H374" s="86">
        <f t="shared" si="118"/>
        <v>0</v>
      </c>
      <c r="I374" s="87">
        <f t="shared" si="118"/>
        <v>0</v>
      </c>
      <c r="J374" s="96">
        <f t="shared" si="118"/>
        <v>0</v>
      </c>
      <c r="K374" s="87">
        <f t="shared" si="118"/>
        <v>0</v>
      </c>
      <c r="L374" s="96">
        <f t="shared" si="118"/>
        <v>0</v>
      </c>
      <c r="M374" s="87">
        <f t="shared" si="118"/>
        <v>0</v>
      </c>
      <c r="N374" s="96">
        <f t="shared" si="98"/>
        <v>0</v>
      </c>
      <c r="O374" s="87">
        <f t="shared" si="98"/>
        <v>0</v>
      </c>
    </row>
    <row r="375" spans="1:15" ht="15">
      <c r="A375" s="103">
        <f t="shared" si="110"/>
        <v>347</v>
      </c>
      <c r="B375" s="104">
        <v>541000</v>
      </c>
      <c r="C375" s="105" t="s">
        <v>253</v>
      </c>
      <c r="D375" s="96">
        <f aca="true" t="shared" si="119" ref="D375:M375">D376</f>
        <v>0</v>
      </c>
      <c r="E375" s="87">
        <f t="shared" si="119"/>
        <v>0</v>
      </c>
      <c r="F375" s="96">
        <f t="shared" si="119"/>
        <v>0</v>
      </c>
      <c r="G375" s="87">
        <f t="shared" si="119"/>
        <v>0</v>
      </c>
      <c r="H375" s="86">
        <f t="shared" si="119"/>
        <v>0</v>
      </c>
      <c r="I375" s="87">
        <f t="shared" si="119"/>
        <v>0</v>
      </c>
      <c r="J375" s="96">
        <f t="shared" si="119"/>
        <v>0</v>
      </c>
      <c r="K375" s="87">
        <f t="shared" si="119"/>
        <v>0</v>
      </c>
      <c r="L375" s="96">
        <f t="shared" si="119"/>
        <v>0</v>
      </c>
      <c r="M375" s="87">
        <f t="shared" si="119"/>
        <v>0</v>
      </c>
      <c r="N375" s="96">
        <f t="shared" si="98"/>
        <v>0</v>
      </c>
      <c r="O375" s="87">
        <f t="shared" si="98"/>
        <v>0</v>
      </c>
    </row>
    <row r="376" spans="1:15" ht="15">
      <c r="A376" s="106">
        <f t="shared" si="110"/>
        <v>348</v>
      </c>
      <c r="B376" s="107">
        <v>541100</v>
      </c>
      <c r="C376" s="108" t="s">
        <v>57</v>
      </c>
      <c r="D376" s="179"/>
      <c r="E376" s="178"/>
      <c r="F376" s="179"/>
      <c r="G376" s="178"/>
      <c r="H376" s="177"/>
      <c r="I376" s="176"/>
      <c r="J376" s="179"/>
      <c r="K376" s="178"/>
      <c r="L376" s="179"/>
      <c r="M376" s="178"/>
      <c r="N376" s="113">
        <f t="shared" si="98"/>
        <v>0</v>
      </c>
      <c r="O376" s="91">
        <f t="shared" si="98"/>
        <v>0</v>
      </c>
    </row>
    <row r="377" spans="1:15" ht="15">
      <c r="A377" s="103">
        <f t="shared" si="110"/>
        <v>349</v>
      </c>
      <c r="B377" s="104">
        <v>542000</v>
      </c>
      <c r="C377" s="105" t="s">
        <v>254</v>
      </c>
      <c r="D377" s="96">
        <f aca="true" t="shared" si="120" ref="D377:M377">D378</f>
        <v>0</v>
      </c>
      <c r="E377" s="87">
        <f t="shared" si="120"/>
        <v>0</v>
      </c>
      <c r="F377" s="96">
        <f t="shared" si="120"/>
        <v>0</v>
      </c>
      <c r="G377" s="87">
        <f t="shared" si="120"/>
        <v>0</v>
      </c>
      <c r="H377" s="86">
        <f t="shared" si="120"/>
        <v>0</v>
      </c>
      <c r="I377" s="87">
        <f t="shared" si="120"/>
        <v>0</v>
      </c>
      <c r="J377" s="96">
        <f t="shared" si="120"/>
        <v>0</v>
      </c>
      <c r="K377" s="87">
        <f t="shared" si="120"/>
        <v>0</v>
      </c>
      <c r="L377" s="96">
        <f t="shared" si="120"/>
        <v>0</v>
      </c>
      <c r="M377" s="87">
        <f t="shared" si="120"/>
        <v>0</v>
      </c>
      <c r="N377" s="96">
        <f t="shared" si="98"/>
        <v>0</v>
      </c>
      <c r="O377" s="87">
        <f t="shared" si="98"/>
        <v>0</v>
      </c>
    </row>
    <row r="378" spans="1:15" ht="15">
      <c r="A378" s="106">
        <f t="shared" si="110"/>
        <v>350</v>
      </c>
      <c r="B378" s="107">
        <v>542100</v>
      </c>
      <c r="C378" s="108" t="s">
        <v>477</v>
      </c>
      <c r="D378" s="179"/>
      <c r="E378" s="178"/>
      <c r="F378" s="179"/>
      <c r="G378" s="178"/>
      <c r="H378" s="177"/>
      <c r="I378" s="176"/>
      <c r="J378" s="179"/>
      <c r="K378" s="178"/>
      <c r="L378" s="179"/>
      <c r="M378" s="178"/>
      <c r="N378" s="113">
        <f t="shared" si="98"/>
        <v>0</v>
      </c>
      <c r="O378" s="91">
        <f t="shared" si="98"/>
        <v>0</v>
      </c>
    </row>
    <row r="379" spans="1:15" ht="15">
      <c r="A379" s="103">
        <f t="shared" si="110"/>
        <v>351</v>
      </c>
      <c r="B379" s="104">
        <v>543000</v>
      </c>
      <c r="C379" s="105" t="s">
        <v>255</v>
      </c>
      <c r="D379" s="96">
        <f aca="true" t="shared" si="121" ref="D379:M379">SUM(D380:D381)</f>
        <v>0</v>
      </c>
      <c r="E379" s="87">
        <f t="shared" si="121"/>
        <v>0</v>
      </c>
      <c r="F379" s="96">
        <f t="shared" si="121"/>
        <v>0</v>
      </c>
      <c r="G379" s="87">
        <f t="shared" si="121"/>
        <v>0</v>
      </c>
      <c r="H379" s="86">
        <f t="shared" si="121"/>
        <v>0</v>
      </c>
      <c r="I379" s="87">
        <f t="shared" si="121"/>
        <v>0</v>
      </c>
      <c r="J379" s="96">
        <f t="shared" si="121"/>
        <v>0</v>
      </c>
      <c r="K379" s="87">
        <f t="shared" si="121"/>
        <v>0</v>
      </c>
      <c r="L379" s="96">
        <f t="shared" si="121"/>
        <v>0</v>
      </c>
      <c r="M379" s="87">
        <f t="shared" si="121"/>
        <v>0</v>
      </c>
      <c r="N379" s="96">
        <f t="shared" si="98"/>
        <v>0</v>
      </c>
      <c r="O379" s="87">
        <f t="shared" si="98"/>
        <v>0</v>
      </c>
    </row>
    <row r="380" spans="1:15" ht="15">
      <c r="A380" s="106">
        <f t="shared" si="110"/>
        <v>352</v>
      </c>
      <c r="B380" s="107">
        <v>543100</v>
      </c>
      <c r="C380" s="108" t="s">
        <v>478</v>
      </c>
      <c r="D380" s="179"/>
      <c r="E380" s="178"/>
      <c r="F380" s="179"/>
      <c r="G380" s="178"/>
      <c r="H380" s="177"/>
      <c r="I380" s="176"/>
      <c r="J380" s="179"/>
      <c r="K380" s="178"/>
      <c r="L380" s="179"/>
      <c r="M380" s="178"/>
      <c r="N380" s="113">
        <f t="shared" si="98"/>
        <v>0</v>
      </c>
      <c r="O380" s="91">
        <f t="shared" si="98"/>
        <v>0</v>
      </c>
    </row>
    <row r="381" spans="1:15" ht="15">
      <c r="A381" s="106">
        <f t="shared" si="110"/>
        <v>353</v>
      </c>
      <c r="B381" s="107">
        <v>543200</v>
      </c>
      <c r="C381" s="108" t="s">
        <v>479</v>
      </c>
      <c r="D381" s="179"/>
      <c r="E381" s="178"/>
      <c r="F381" s="179"/>
      <c r="G381" s="178"/>
      <c r="H381" s="177"/>
      <c r="I381" s="176"/>
      <c r="J381" s="179"/>
      <c r="K381" s="178"/>
      <c r="L381" s="179"/>
      <c r="M381" s="178"/>
      <c r="N381" s="113">
        <f t="shared" si="98"/>
        <v>0</v>
      </c>
      <c r="O381" s="91">
        <f t="shared" si="98"/>
        <v>0</v>
      </c>
    </row>
    <row r="382" spans="1:15" ht="51">
      <c r="A382" s="103">
        <f t="shared" si="110"/>
        <v>354</v>
      </c>
      <c r="B382" s="104">
        <v>550000</v>
      </c>
      <c r="C382" s="105" t="s">
        <v>256</v>
      </c>
      <c r="D382" s="96">
        <f aca="true" t="shared" si="122" ref="D382:M383">D383</f>
        <v>0</v>
      </c>
      <c r="E382" s="87">
        <f t="shared" si="122"/>
        <v>0</v>
      </c>
      <c r="F382" s="96">
        <f t="shared" si="122"/>
        <v>0</v>
      </c>
      <c r="G382" s="87">
        <f t="shared" si="122"/>
        <v>0</v>
      </c>
      <c r="H382" s="86">
        <f t="shared" si="122"/>
        <v>0</v>
      </c>
      <c r="I382" s="87">
        <f t="shared" si="122"/>
        <v>0</v>
      </c>
      <c r="J382" s="96">
        <f t="shared" si="122"/>
        <v>0</v>
      </c>
      <c r="K382" s="87">
        <f t="shared" si="122"/>
        <v>0</v>
      </c>
      <c r="L382" s="96">
        <f t="shared" si="122"/>
        <v>0</v>
      </c>
      <c r="M382" s="87">
        <f t="shared" si="122"/>
        <v>0</v>
      </c>
      <c r="N382" s="96">
        <f t="shared" si="98"/>
        <v>0</v>
      </c>
      <c r="O382" s="87">
        <f t="shared" si="98"/>
        <v>0</v>
      </c>
    </row>
    <row r="383" spans="1:15" ht="51">
      <c r="A383" s="103">
        <f t="shared" si="110"/>
        <v>355</v>
      </c>
      <c r="B383" s="104">
        <v>551000</v>
      </c>
      <c r="C383" s="105" t="s">
        <v>257</v>
      </c>
      <c r="D383" s="96">
        <f t="shared" si="122"/>
        <v>0</v>
      </c>
      <c r="E383" s="87">
        <f t="shared" si="122"/>
        <v>0</v>
      </c>
      <c r="F383" s="96">
        <f t="shared" si="122"/>
        <v>0</v>
      </c>
      <c r="G383" s="87">
        <f t="shared" si="122"/>
        <v>0</v>
      </c>
      <c r="H383" s="86">
        <f t="shared" si="122"/>
        <v>0</v>
      </c>
      <c r="I383" s="87">
        <f t="shared" si="122"/>
        <v>0</v>
      </c>
      <c r="J383" s="96">
        <f t="shared" si="122"/>
        <v>0</v>
      </c>
      <c r="K383" s="87">
        <f t="shared" si="122"/>
        <v>0</v>
      </c>
      <c r="L383" s="96">
        <f t="shared" si="122"/>
        <v>0</v>
      </c>
      <c r="M383" s="87">
        <f t="shared" si="122"/>
        <v>0</v>
      </c>
      <c r="N383" s="96">
        <f t="shared" si="98"/>
        <v>0</v>
      </c>
      <c r="O383" s="87">
        <f t="shared" si="98"/>
        <v>0</v>
      </c>
    </row>
    <row r="384" spans="1:15" ht="51">
      <c r="A384" s="106">
        <f t="shared" si="110"/>
        <v>356</v>
      </c>
      <c r="B384" s="107">
        <v>551100</v>
      </c>
      <c r="C384" s="124" t="s">
        <v>8</v>
      </c>
      <c r="D384" s="179"/>
      <c r="E384" s="178"/>
      <c r="F384" s="179"/>
      <c r="G384" s="178"/>
      <c r="H384" s="177"/>
      <c r="I384" s="176"/>
      <c r="J384" s="179"/>
      <c r="K384" s="178"/>
      <c r="L384" s="179"/>
      <c r="M384" s="178"/>
      <c r="N384" s="113">
        <f aca="true" t="shared" si="123" ref="N384:O432">SUM(H384,J384,L384)</f>
        <v>0</v>
      </c>
      <c r="O384" s="91">
        <f t="shared" si="123"/>
        <v>0</v>
      </c>
    </row>
    <row r="385" spans="1:15" ht="38.25">
      <c r="A385" s="114">
        <f t="shared" si="110"/>
        <v>357</v>
      </c>
      <c r="B385" s="115">
        <v>600000</v>
      </c>
      <c r="C385" s="116" t="s">
        <v>258</v>
      </c>
      <c r="D385" s="117">
        <f>D386+D411</f>
        <v>0</v>
      </c>
      <c r="E385" s="118">
        <f aca="true" t="shared" si="124" ref="E385:M385">E386+E411</f>
        <v>0</v>
      </c>
      <c r="F385" s="117">
        <f t="shared" si="124"/>
        <v>0</v>
      </c>
      <c r="G385" s="118">
        <f t="shared" si="124"/>
        <v>0</v>
      </c>
      <c r="H385" s="81">
        <f t="shared" si="124"/>
        <v>0</v>
      </c>
      <c r="I385" s="118">
        <f t="shared" si="124"/>
        <v>0</v>
      </c>
      <c r="J385" s="117">
        <f t="shared" si="124"/>
        <v>0</v>
      </c>
      <c r="K385" s="118">
        <f t="shared" si="124"/>
        <v>0</v>
      </c>
      <c r="L385" s="117">
        <f t="shared" si="124"/>
        <v>0</v>
      </c>
      <c r="M385" s="118">
        <f t="shared" si="124"/>
        <v>0</v>
      </c>
      <c r="N385" s="117">
        <f t="shared" si="123"/>
        <v>0</v>
      </c>
      <c r="O385" s="118">
        <f t="shared" si="123"/>
        <v>0</v>
      </c>
    </row>
    <row r="386" spans="1:15" ht="25.5">
      <c r="A386" s="103">
        <f t="shared" si="110"/>
        <v>358</v>
      </c>
      <c r="B386" s="104">
        <v>610000</v>
      </c>
      <c r="C386" s="105" t="s">
        <v>259</v>
      </c>
      <c r="D386" s="96">
        <f>D387+D397+D405+D407+D409</f>
        <v>0</v>
      </c>
      <c r="E386" s="87">
        <f aca="true" t="shared" si="125" ref="E386:M386">E387+E397+E405+E407+E409</f>
        <v>0</v>
      </c>
      <c r="F386" s="96">
        <f t="shared" si="125"/>
        <v>0</v>
      </c>
      <c r="G386" s="87">
        <f t="shared" si="125"/>
        <v>0</v>
      </c>
      <c r="H386" s="86">
        <f t="shared" si="125"/>
        <v>0</v>
      </c>
      <c r="I386" s="87">
        <f t="shared" si="125"/>
        <v>0</v>
      </c>
      <c r="J386" s="96">
        <f t="shared" si="125"/>
        <v>0</v>
      </c>
      <c r="K386" s="87">
        <f t="shared" si="125"/>
        <v>0</v>
      </c>
      <c r="L386" s="96">
        <f t="shared" si="125"/>
        <v>0</v>
      </c>
      <c r="M386" s="87">
        <f t="shared" si="125"/>
        <v>0</v>
      </c>
      <c r="N386" s="96">
        <f t="shared" si="123"/>
        <v>0</v>
      </c>
      <c r="O386" s="87">
        <f t="shared" si="123"/>
        <v>0</v>
      </c>
    </row>
    <row r="387" spans="1:15" ht="25.5">
      <c r="A387" s="103">
        <f t="shared" si="110"/>
        <v>359</v>
      </c>
      <c r="B387" s="104">
        <v>611000</v>
      </c>
      <c r="C387" s="105" t="s">
        <v>260</v>
      </c>
      <c r="D387" s="96">
        <f aca="true" t="shared" si="126" ref="D387:M387">SUM(D388:D396)</f>
        <v>0</v>
      </c>
      <c r="E387" s="87">
        <f t="shared" si="126"/>
        <v>0</v>
      </c>
      <c r="F387" s="96">
        <f t="shared" si="126"/>
        <v>0</v>
      </c>
      <c r="G387" s="87">
        <f t="shared" si="126"/>
        <v>0</v>
      </c>
      <c r="H387" s="86">
        <f t="shared" si="126"/>
        <v>0</v>
      </c>
      <c r="I387" s="87">
        <f t="shared" si="126"/>
        <v>0</v>
      </c>
      <c r="J387" s="96">
        <f t="shared" si="126"/>
        <v>0</v>
      </c>
      <c r="K387" s="87">
        <f t="shared" si="126"/>
        <v>0</v>
      </c>
      <c r="L387" s="96">
        <f t="shared" si="126"/>
        <v>0</v>
      </c>
      <c r="M387" s="87">
        <f t="shared" si="126"/>
        <v>0</v>
      </c>
      <c r="N387" s="96">
        <f t="shared" si="123"/>
        <v>0</v>
      </c>
      <c r="O387" s="87">
        <f t="shared" si="123"/>
        <v>0</v>
      </c>
    </row>
    <row r="388" spans="1:15" ht="38.25">
      <c r="A388" s="106">
        <f t="shared" si="110"/>
        <v>360</v>
      </c>
      <c r="B388" s="107">
        <v>611100</v>
      </c>
      <c r="C388" s="108" t="s">
        <v>480</v>
      </c>
      <c r="D388" s="179"/>
      <c r="E388" s="178"/>
      <c r="F388" s="179"/>
      <c r="G388" s="178"/>
      <c r="H388" s="177"/>
      <c r="I388" s="176"/>
      <c r="J388" s="179"/>
      <c r="K388" s="178"/>
      <c r="L388" s="179"/>
      <c r="M388" s="178"/>
      <c r="N388" s="113">
        <f t="shared" si="123"/>
        <v>0</v>
      </c>
      <c r="O388" s="91">
        <f t="shared" si="123"/>
        <v>0</v>
      </c>
    </row>
    <row r="389" spans="1:15" ht="25.5">
      <c r="A389" s="106">
        <f t="shared" si="110"/>
        <v>361</v>
      </c>
      <c r="B389" s="107">
        <v>611200</v>
      </c>
      <c r="C389" s="108" t="s">
        <v>481</v>
      </c>
      <c r="D389" s="179"/>
      <c r="E389" s="178"/>
      <c r="F389" s="179"/>
      <c r="G389" s="178"/>
      <c r="H389" s="177"/>
      <c r="I389" s="176"/>
      <c r="J389" s="179"/>
      <c r="K389" s="178"/>
      <c r="L389" s="179"/>
      <c r="M389" s="178"/>
      <c r="N389" s="113">
        <f t="shared" si="123"/>
        <v>0</v>
      </c>
      <c r="O389" s="91">
        <f t="shared" si="123"/>
        <v>0</v>
      </c>
    </row>
    <row r="390" spans="1:15" ht="38.25">
      <c r="A390" s="106">
        <f t="shared" si="110"/>
        <v>362</v>
      </c>
      <c r="B390" s="107">
        <v>611300</v>
      </c>
      <c r="C390" s="108" t="s">
        <v>482</v>
      </c>
      <c r="D390" s="179"/>
      <c r="E390" s="178"/>
      <c r="F390" s="179"/>
      <c r="G390" s="178"/>
      <c r="H390" s="177"/>
      <c r="I390" s="176"/>
      <c r="J390" s="179"/>
      <c r="K390" s="178"/>
      <c r="L390" s="179"/>
      <c r="M390" s="178"/>
      <c r="N390" s="113">
        <f t="shared" si="123"/>
        <v>0</v>
      </c>
      <c r="O390" s="91">
        <f t="shared" si="123"/>
        <v>0</v>
      </c>
    </row>
    <row r="391" spans="1:15" ht="25.5">
      <c r="A391" s="106">
        <f t="shared" si="110"/>
        <v>363</v>
      </c>
      <c r="B391" s="107">
        <v>611400</v>
      </c>
      <c r="C391" s="108" t="s">
        <v>483</v>
      </c>
      <c r="D391" s="179"/>
      <c r="E391" s="178"/>
      <c r="F391" s="179"/>
      <c r="G391" s="178"/>
      <c r="H391" s="177"/>
      <c r="I391" s="176"/>
      <c r="J391" s="179"/>
      <c r="K391" s="178"/>
      <c r="L391" s="179"/>
      <c r="M391" s="178"/>
      <c r="N391" s="113">
        <f t="shared" si="123"/>
        <v>0</v>
      </c>
      <c r="O391" s="91">
        <f t="shared" si="123"/>
        <v>0</v>
      </c>
    </row>
    <row r="392" spans="1:15" ht="25.5">
      <c r="A392" s="106">
        <f t="shared" si="110"/>
        <v>364</v>
      </c>
      <c r="B392" s="107">
        <v>611500</v>
      </c>
      <c r="C392" s="108" t="s">
        <v>484</v>
      </c>
      <c r="D392" s="179"/>
      <c r="E392" s="178"/>
      <c r="F392" s="179"/>
      <c r="G392" s="178"/>
      <c r="H392" s="177"/>
      <c r="I392" s="176"/>
      <c r="J392" s="179"/>
      <c r="K392" s="178"/>
      <c r="L392" s="179"/>
      <c r="M392" s="178"/>
      <c r="N392" s="113">
        <f t="shared" si="123"/>
        <v>0</v>
      </c>
      <c r="O392" s="91">
        <f t="shared" si="123"/>
        <v>0</v>
      </c>
    </row>
    <row r="393" spans="1:15" ht="25.5">
      <c r="A393" s="106">
        <f t="shared" si="110"/>
        <v>365</v>
      </c>
      <c r="B393" s="107">
        <v>611600</v>
      </c>
      <c r="C393" s="108" t="s">
        <v>485</v>
      </c>
      <c r="D393" s="179"/>
      <c r="E393" s="178"/>
      <c r="F393" s="179"/>
      <c r="G393" s="178"/>
      <c r="H393" s="177"/>
      <c r="I393" s="176"/>
      <c r="J393" s="179"/>
      <c r="K393" s="178"/>
      <c r="L393" s="179"/>
      <c r="M393" s="178"/>
      <c r="N393" s="113">
        <f t="shared" si="123"/>
        <v>0</v>
      </c>
      <c r="O393" s="91">
        <f t="shared" si="123"/>
        <v>0</v>
      </c>
    </row>
    <row r="394" spans="1:15" ht="25.5">
      <c r="A394" s="106">
        <f t="shared" si="110"/>
        <v>366</v>
      </c>
      <c r="B394" s="107">
        <v>611700</v>
      </c>
      <c r="C394" s="108" t="s">
        <v>486</v>
      </c>
      <c r="D394" s="179"/>
      <c r="E394" s="178"/>
      <c r="F394" s="179"/>
      <c r="G394" s="178"/>
      <c r="H394" s="177"/>
      <c r="I394" s="176"/>
      <c r="J394" s="179"/>
      <c r="K394" s="178"/>
      <c r="L394" s="179"/>
      <c r="M394" s="178"/>
      <c r="N394" s="113">
        <f t="shared" si="123"/>
        <v>0</v>
      </c>
      <c r="O394" s="91">
        <f t="shared" si="123"/>
        <v>0</v>
      </c>
    </row>
    <row r="395" spans="1:15" ht="15">
      <c r="A395" s="106">
        <f t="shared" si="110"/>
        <v>367</v>
      </c>
      <c r="B395" s="107">
        <v>611800</v>
      </c>
      <c r="C395" s="108" t="s">
        <v>487</v>
      </c>
      <c r="D395" s="179"/>
      <c r="E395" s="178"/>
      <c r="F395" s="179"/>
      <c r="G395" s="178"/>
      <c r="H395" s="177"/>
      <c r="I395" s="176"/>
      <c r="J395" s="179"/>
      <c r="K395" s="178"/>
      <c r="L395" s="179"/>
      <c r="M395" s="178"/>
      <c r="N395" s="113">
        <f t="shared" si="123"/>
        <v>0</v>
      </c>
      <c r="O395" s="91">
        <f t="shared" si="123"/>
        <v>0</v>
      </c>
    </row>
    <row r="396" spans="1:15" ht="15">
      <c r="A396" s="106">
        <f t="shared" si="110"/>
        <v>368</v>
      </c>
      <c r="B396" s="107">
        <v>611900</v>
      </c>
      <c r="C396" s="108" t="s">
        <v>488</v>
      </c>
      <c r="D396" s="179"/>
      <c r="E396" s="178"/>
      <c r="F396" s="179"/>
      <c r="G396" s="178"/>
      <c r="H396" s="177"/>
      <c r="I396" s="176"/>
      <c r="J396" s="179"/>
      <c r="K396" s="178"/>
      <c r="L396" s="179"/>
      <c r="M396" s="178"/>
      <c r="N396" s="113">
        <f t="shared" si="123"/>
        <v>0</v>
      </c>
      <c r="O396" s="91">
        <f t="shared" si="123"/>
        <v>0</v>
      </c>
    </row>
    <row r="397" spans="1:15" ht="25.5">
      <c r="A397" s="103">
        <f t="shared" si="110"/>
        <v>369</v>
      </c>
      <c r="B397" s="104">
        <v>612000</v>
      </c>
      <c r="C397" s="105" t="s">
        <v>261</v>
      </c>
      <c r="D397" s="96">
        <f aca="true" t="shared" si="127" ref="D397:M397">SUM(D398:D404)</f>
        <v>0</v>
      </c>
      <c r="E397" s="87">
        <f t="shared" si="127"/>
        <v>0</v>
      </c>
      <c r="F397" s="96">
        <f t="shared" si="127"/>
        <v>0</v>
      </c>
      <c r="G397" s="87">
        <f t="shared" si="127"/>
        <v>0</v>
      </c>
      <c r="H397" s="86">
        <f t="shared" si="127"/>
        <v>0</v>
      </c>
      <c r="I397" s="87">
        <f t="shared" si="127"/>
        <v>0</v>
      </c>
      <c r="J397" s="96">
        <f t="shared" si="127"/>
        <v>0</v>
      </c>
      <c r="K397" s="87">
        <f t="shared" si="127"/>
        <v>0</v>
      </c>
      <c r="L397" s="96">
        <f t="shared" si="127"/>
        <v>0</v>
      </c>
      <c r="M397" s="87">
        <f t="shared" si="127"/>
        <v>0</v>
      </c>
      <c r="N397" s="96">
        <f t="shared" si="123"/>
        <v>0</v>
      </c>
      <c r="O397" s="87">
        <f t="shared" si="123"/>
        <v>0</v>
      </c>
    </row>
    <row r="398" spans="1:15" ht="51">
      <c r="A398" s="106">
        <f t="shared" si="110"/>
        <v>370</v>
      </c>
      <c r="B398" s="107">
        <v>612100</v>
      </c>
      <c r="C398" s="108" t="s">
        <v>489</v>
      </c>
      <c r="D398" s="179"/>
      <c r="E398" s="178"/>
      <c r="F398" s="179"/>
      <c r="G398" s="178"/>
      <c r="H398" s="177"/>
      <c r="I398" s="176"/>
      <c r="J398" s="179"/>
      <c r="K398" s="178"/>
      <c r="L398" s="179"/>
      <c r="M398" s="178"/>
      <c r="N398" s="113">
        <f t="shared" si="123"/>
        <v>0</v>
      </c>
      <c r="O398" s="91">
        <f t="shared" si="123"/>
        <v>0</v>
      </c>
    </row>
    <row r="399" spans="1:15" ht="25.5">
      <c r="A399" s="106">
        <f t="shared" si="110"/>
        <v>371</v>
      </c>
      <c r="B399" s="107">
        <v>612200</v>
      </c>
      <c r="C399" s="108" t="s">
        <v>490</v>
      </c>
      <c r="D399" s="179"/>
      <c r="E399" s="178"/>
      <c r="F399" s="179"/>
      <c r="G399" s="178"/>
      <c r="H399" s="177"/>
      <c r="I399" s="176"/>
      <c r="J399" s="179"/>
      <c r="K399" s="178"/>
      <c r="L399" s="179"/>
      <c r="M399" s="178"/>
      <c r="N399" s="113">
        <f t="shared" si="123"/>
        <v>0</v>
      </c>
      <c r="O399" s="91">
        <f t="shared" si="123"/>
        <v>0</v>
      </c>
    </row>
    <row r="400" spans="1:15" ht="25.5">
      <c r="A400" s="106">
        <f t="shared" si="110"/>
        <v>372</v>
      </c>
      <c r="B400" s="107">
        <v>612300</v>
      </c>
      <c r="C400" s="108" t="s">
        <v>491</v>
      </c>
      <c r="D400" s="179"/>
      <c r="E400" s="178"/>
      <c r="F400" s="179"/>
      <c r="G400" s="178"/>
      <c r="H400" s="177"/>
      <c r="I400" s="176"/>
      <c r="J400" s="179"/>
      <c r="K400" s="178"/>
      <c r="L400" s="179"/>
      <c r="M400" s="178"/>
      <c r="N400" s="113">
        <f t="shared" si="123"/>
        <v>0</v>
      </c>
      <c r="O400" s="91">
        <f t="shared" si="123"/>
        <v>0</v>
      </c>
    </row>
    <row r="401" spans="1:15" ht="25.5">
      <c r="A401" s="106">
        <f t="shared" si="110"/>
        <v>373</v>
      </c>
      <c r="B401" s="107">
        <v>612400</v>
      </c>
      <c r="C401" s="108" t="s">
        <v>492</v>
      </c>
      <c r="D401" s="179"/>
      <c r="E401" s="178"/>
      <c r="F401" s="179"/>
      <c r="G401" s="178"/>
      <c r="H401" s="177"/>
      <c r="I401" s="176"/>
      <c r="J401" s="179"/>
      <c r="K401" s="178"/>
      <c r="L401" s="179"/>
      <c r="M401" s="178"/>
      <c r="N401" s="113">
        <f t="shared" si="123"/>
        <v>0</v>
      </c>
      <c r="O401" s="91">
        <f t="shared" si="123"/>
        <v>0</v>
      </c>
    </row>
    <row r="402" spans="1:15" ht="25.5">
      <c r="A402" s="106">
        <f t="shared" si="110"/>
        <v>374</v>
      </c>
      <c r="B402" s="107">
        <v>612500</v>
      </c>
      <c r="C402" s="108" t="s">
        <v>102</v>
      </c>
      <c r="D402" s="179"/>
      <c r="E402" s="178"/>
      <c r="F402" s="179"/>
      <c r="G402" s="178"/>
      <c r="H402" s="177"/>
      <c r="I402" s="176"/>
      <c r="J402" s="179"/>
      <c r="K402" s="178"/>
      <c r="L402" s="179"/>
      <c r="M402" s="178"/>
      <c r="N402" s="113">
        <f t="shared" si="123"/>
        <v>0</v>
      </c>
      <c r="O402" s="91">
        <f t="shared" si="123"/>
        <v>0</v>
      </c>
    </row>
    <row r="403" spans="1:15" ht="25.5">
      <c r="A403" s="106">
        <f t="shared" si="110"/>
        <v>375</v>
      </c>
      <c r="B403" s="107">
        <v>612600</v>
      </c>
      <c r="C403" s="108" t="s">
        <v>360</v>
      </c>
      <c r="D403" s="179"/>
      <c r="E403" s="178"/>
      <c r="F403" s="179"/>
      <c r="G403" s="178"/>
      <c r="H403" s="177"/>
      <c r="I403" s="176"/>
      <c r="J403" s="179"/>
      <c r="K403" s="178"/>
      <c r="L403" s="179"/>
      <c r="M403" s="178"/>
      <c r="N403" s="113">
        <f t="shared" si="123"/>
        <v>0</v>
      </c>
      <c r="O403" s="91">
        <f t="shared" si="123"/>
        <v>0</v>
      </c>
    </row>
    <row r="404" spans="1:15" ht="15">
      <c r="A404" s="106">
        <f t="shared" si="110"/>
        <v>376</v>
      </c>
      <c r="B404" s="107">
        <v>612900</v>
      </c>
      <c r="C404" s="108" t="s">
        <v>361</v>
      </c>
      <c r="D404" s="179"/>
      <c r="E404" s="178"/>
      <c r="F404" s="179"/>
      <c r="G404" s="178"/>
      <c r="H404" s="177"/>
      <c r="I404" s="176"/>
      <c r="J404" s="179"/>
      <c r="K404" s="178"/>
      <c r="L404" s="179"/>
      <c r="M404" s="178"/>
      <c r="N404" s="113">
        <f t="shared" si="123"/>
        <v>0</v>
      </c>
      <c r="O404" s="91">
        <f t="shared" si="123"/>
        <v>0</v>
      </c>
    </row>
    <row r="405" spans="1:15" ht="25.5">
      <c r="A405" s="103">
        <f t="shared" si="110"/>
        <v>377</v>
      </c>
      <c r="B405" s="104">
        <v>613000</v>
      </c>
      <c r="C405" s="105" t="s">
        <v>262</v>
      </c>
      <c r="D405" s="96">
        <f>D406</f>
        <v>0</v>
      </c>
      <c r="E405" s="87">
        <f aca="true" t="shared" si="128" ref="E405:M405">E406</f>
        <v>0</v>
      </c>
      <c r="F405" s="96">
        <f t="shared" si="128"/>
        <v>0</v>
      </c>
      <c r="G405" s="87">
        <f t="shared" si="128"/>
        <v>0</v>
      </c>
      <c r="H405" s="86">
        <f t="shared" si="128"/>
        <v>0</v>
      </c>
      <c r="I405" s="87">
        <f t="shared" si="128"/>
        <v>0</v>
      </c>
      <c r="J405" s="96">
        <f t="shared" si="128"/>
        <v>0</v>
      </c>
      <c r="K405" s="87">
        <f t="shared" si="128"/>
        <v>0</v>
      </c>
      <c r="L405" s="96">
        <f t="shared" si="128"/>
        <v>0</v>
      </c>
      <c r="M405" s="87">
        <f t="shared" si="128"/>
        <v>0</v>
      </c>
      <c r="N405" s="96">
        <f t="shared" si="123"/>
        <v>0</v>
      </c>
      <c r="O405" s="87">
        <f t="shared" si="123"/>
        <v>0</v>
      </c>
    </row>
    <row r="406" spans="1:15" ht="15">
      <c r="A406" s="106">
        <f t="shared" si="110"/>
        <v>378</v>
      </c>
      <c r="B406" s="107">
        <v>613100</v>
      </c>
      <c r="C406" s="108" t="s">
        <v>362</v>
      </c>
      <c r="D406" s="179"/>
      <c r="E406" s="178"/>
      <c r="F406" s="179"/>
      <c r="G406" s="178"/>
      <c r="H406" s="177"/>
      <c r="I406" s="176"/>
      <c r="J406" s="179"/>
      <c r="K406" s="178"/>
      <c r="L406" s="179"/>
      <c r="M406" s="178"/>
      <c r="N406" s="113">
        <f t="shared" si="123"/>
        <v>0</v>
      </c>
      <c r="O406" s="91">
        <f t="shared" si="123"/>
        <v>0</v>
      </c>
    </row>
    <row r="407" spans="1:15" ht="25.5">
      <c r="A407" s="103">
        <f t="shared" si="110"/>
        <v>379</v>
      </c>
      <c r="B407" s="104">
        <v>614000</v>
      </c>
      <c r="C407" s="105" t="s">
        <v>263</v>
      </c>
      <c r="D407" s="96">
        <f>D408</f>
        <v>0</v>
      </c>
      <c r="E407" s="87">
        <f aca="true" t="shared" si="129" ref="E407:M407">E408</f>
        <v>0</v>
      </c>
      <c r="F407" s="96">
        <f t="shared" si="129"/>
        <v>0</v>
      </c>
      <c r="G407" s="87">
        <f t="shared" si="129"/>
        <v>0</v>
      </c>
      <c r="H407" s="86">
        <f t="shared" si="129"/>
        <v>0</v>
      </c>
      <c r="I407" s="87">
        <f t="shared" si="129"/>
        <v>0</v>
      </c>
      <c r="J407" s="96">
        <f t="shared" si="129"/>
        <v>0</v>
      </c>
      <c r="K407" s="87">
        <f t="shared" si="129"/>
        <v>0</v>
      </c>
      <c r="L407" s="96">
        <f t="shared" si="129"/>
        <v>0</v>
      </c>
      <c r="M407" s="87">
        <f t="shared" si="129"/>
        <v>0</v>
      </c>
      <c r="N407" s="96">
        <f t="shared" si="123"/>
        <v>0</v>
      </c>
      <c r="O407" s="87">
        <f t="shared" si="123"/>
        <v>0</v>
      </c>
    </row>
    <row r="408" spans="1:15" ht="25.5">
      <c r="A408" s="106">
        <f t="shared" si="110"/>
        <v>380</v>
      </c>
      <c r="B408" s="107">
        <v>614100</v>
      </c>
      <c r="C408" s="108" t="s">
        <v>363</v>
      </c>
      <c r="D408" s="179"/>
      <c r="E408" s="178"/>
      <c r="F408" s="179"/>
      <c r="G408" s="178"/>
      <c r="H408" s="177"/>
      <c r="I408" s="176"/>
      <c r="J408" s="179"/>
      <c r="K408" s="178"/>
      <c r="L408" s="179"/>
      <c r="M408" s="178"/>
      <c r="N408" s="113">
        <f t="shared" si="123"/>
        <v>0</v>
      </c>
      <c r="O408" s="91">
        <f t="shared" si="123"/>
        <v>0</v>
      </c>
    </row>
    <row r="409" spans="1:15" ht="38.25">
      <c r="A409" s="103">
        <f t="shared" si="110"/>
        <v>381</v>
      </c>
      <c r="B409" s="104">
        <v>615000</v>
      </c>
      <c r="C409" s="105" t="s">
        <v>264</v>
      </c>
      <c r="D409" s="96">
        <f>D410</f>
        <v>0</v>
      </c>
      <c r="E409" s="87">
        <f aca="true" t="shared" si="130" ref="E409:M409">E410</f>
        <v>0</v>
      </c>
      <c r="F409" s="96">
        <f t="shared" si="130"/>
        <v>0</v>
      </c>
      <c r="G409" s="87">
        <f t="shared" si="130"/>
        <v>0</v>
      </c>
      <c r="H409" s="86">
        <f t="shared" si="130"/>
        <v>0</v>
      </c>
      <c r="I409" s="87">
        <f t="shared" si="130"/>
        <v>0</v>
      </c>
      <c r="J409" s="96">
        <f t="shared" si="130"/>
        <v>0</v>
      </c>
      <c r="K409" s="87">
        <f t="shared" si="130"/>
        <v>0</v>
      </c>
      <c r="L409" s="96">
        <f t="shared" si="130"/>
        <v>0</v>
      </c>
      <c r="M409" s="87">
        <f t="shared" si="130"/>
        <v>0</v>
      </c>
      <c r="N409" s="96">
        <f t="shared" si="123"/>
        <v>0</v>
      </c>
      <c r="O409" s="87">
        <f t="shared" si="123"/>
        <v>0</v>
      </c>
    </row>
    <row r="410" spans="1:15" ht="25.5">
      <c r="A410" s="109">
        <f t="shared" si="110"/>
        <v>382</v>
      </c>
      <c r="B410" s="110">
        <v>615100</v>
      </c>
      <c r="C410" s="111" t="s">
        <v>364</v>
      </c>
      <c r="D410" s="179"/>
      <c r="E410" s="178"/>
      <c r="F410" s="179"/>
      <c r="G410" s="178"/>
      <c r="H410" s="177"/>
      <c r="I410" s="176"/>
      <c r="J410" s="179"/>
      <c r="K410" s="178"/>
      <c r="L410" s="179"/>
      <c r="M410" s="178"/>
      <c r="N410" s="113">
        <f t="shared" si="123"/>
        <v>0</v>
      </c>
      <c r="O410" s="91">
        <f t="shared" si="123"/>
        <v>0</v>
      </c>
    </row>
    <row r="411" spans="1:15" ht="25.5">
      <c r="A411" s="103">
        <f t="shared" si="110"/>
        <v>383</v>
      </c>
      <c r="B411" s="104">
        <v>620000</v>
      </c>
      <c r="C411" s="105" t="s">
        <v>265</v>
      </c>
      <c r="D411" s="96">
        <f>D412+D422+D431</f>
        <v>0</v>
      </c>
      <c r="E411" s="87">
        <f aca="true" t="shared" si="131" ref="E411:M411">E412+E422+E431</f>
        <v>0</v>
      </c>
      <c r="F411" s="96">
        <f t="shared" si="131"/>
        <v>0</v>
      </c>
      <c r="G411" s="87">
        <f t="shared" si="131"/>
        <v>0</v>
      </c>
      <c r="H411" s="86">
        <f t="shared" si="131"/>
        <v>0</v>
      </c>
      <c r="I411" s="87">
        <f t="shared" si="131"/>
        <v>0</v>
      </c>
      <c r="J411" s="96">
        <f t="shared" si="131"/>
        <v>0</v>
      </c>
      <c r="K411" s="87">
        <f t="shared" si="131"/>
        <v>0</v>
      </c>
      <c r="L411" s="96">
        <f t="shared" si="131"/>
        <v>0</v>
      </c>
      <c r="M411" s="87">
        <f t="shared" si="131"/>
        <v>0</v>
      </c>
      <c r="N411" s="96">
        <f t="shared" si="123"/>
        <v>0</v>
      </c>
      <c r="O411" s="87">
        <f t="shared" si="123"/>
        <v>0</v>
      </c>
    </row>
    <row r="412" spans="1:15" ht="25.5">
      <c r="A412" s="103">
        <f t="shared" si="110"/>
        <v>384</v>
      </c>
      <c r="B412" s="104">
        <v>621000</v>
      </c>
      <c r="C412" s="105" t="s">
        <v>266</v>
      </c>
      <c r="D412" s="96">
        <f aca="true" t="shared" si="132" ref="D412:M412">SUM(D413:D421)</f>
        <v>0</v>
      </c>
      <c r="E412" s="87">
        <f t="shared" si="132"/>
        <v>0</v>
      </c>
      <c r="F412" s="96">
        <f t="shared" si="132"/>
        <v>0</v>
      </c>
      <c r="G412" s="87">
        <f t="shared" si="132"/>
        <v>0</v>
      </c>
      <c r="H412" s="86">
        <f t="shared" si="132"/>
        <v>0</v>
      </c>
      <c r="I412" s="87">
        <f t="shared" si="132"/>
        <v>0</v>
      </c>
      <c r="J412" s="96">
        <f t="shared" si="132"/>
        <v>0</v>
      </c>
      <c r="K412" s="87">
        <f t="shared" si="132"/>
        <v>0</v>
      </c>
      <c r="L412" s="96">
        <f t="shared" si="132"/>
        <v>0</v>
      </c>
      <c r="M412" s="87">
        <f t="shared" si="132"/>
        <v>0</v>
      </c>
      <c r="N412" s="96">
        <f t="shared" si="123"/>
        <v>0</v>
      </c>
      <c r="O412" s="87">
        <f t="shared" si="123"/>
        <v>0</v>
      </c>
    </row>
    <row r="413" spans="1:15" ht="25.5">
      <c r="A413" s="106">
        <f t="shared" si="110"/>
        <v>385</v>
      </c>
      <c r="B413" s="107">
        <v>621100</v>
      </c>
      <c r="C413" s="108" t="s">
        <v>365</v>
      </c>
      <c r="D413" s="179"/>
      <c r="E413" s="178"/>
      <c r="F413" s="179"/>
      <c r="G413" s="178"/>
      <c r="H413" s="177"/>
      <c r="I413" s="176"/>
      <c r="J413" s="179"/>
      <c r="K413" s="178"/>
      <c r="L413" s="179"/>
      <c r="M413" s="178"/>
      <c r="N413" s="113">
        <f t="shared" si="123"/>
        <v>0</v>
      </c>
      <c r="O413" s="91">
        <f t="shared" si="123"/>
        <v>0</v>
      </c>
    </row>
    <row r="414" spans="1:15" ht="15">
      <c r="A414" s="106">
        <f t="shared" si="110"/>
        <v>386</v>
      </c>
      <c r="B414" s="107">
        <v>621200</v>
      </c>
      <c r="C414" s="108" t="s">
        <v>366</v>
      </c>
      <c r="D414" s="179"/>
      <c r="E414" s="178"/>
      <c r="F414" s="179"/>
      <c r="G414" s="178"/>
      <c r="H414" s="177"/>
      <c r="I414" s="176"/>
      <c r="J414" s="179"/>
      <c r="K414" s="178"/>
      <c r="L414" s="179"/>
      <c r="M414" s="178"/>
      <c r="N414" s="113">
        <f t="shared" si="123"/>
        <v>0</v>
      </c>
      <c r="O414" s="91">
        <f t="shared" si="123"/>
        <v>0</v>
      </c>
    </row>
    <row r="415" spans="1:15" ht="25.5">
      <c r="A415" s="106">
        <f t="shared" si="110"/>
        <v>387</v>
      </c>
      <c r="B415" s="107">
        <v>621300</v>
      </c>
      <c r="C415" s="108" t="s">
        <v>367</v>
      </c>
      <c r="D415" s="179"/>
      <c r="E415" s="178"/>
      <c r="F415" s="179"/>
      <c r="G415" s="178"/>
      <c r="H415" s="177"/>
      <c r="I415" s="176"/>
      <c r="J415" s="179"/>
      <c r="K415" s="178"/>
      <c r="L415" s="179"/>
      <c r="M415" s="178"/>
      <c r="N415" s="113">
        <f t="shared" si="123"/>
        <v>0</v>
      </c>
      <c r="O415" s="91">
        <f t="shared" si="123"/>
        <v>0</v>
      </c>
    </row>
    <row r="416" spans="1:15" ht="25.5">
      <c r="A416" s="106">
        <f t="shared" si="110"/>
        <v>388</v>
      </c>
      <c r="B416" s="107">
        <v>621400</v>
      </c>
      <c r="C416" s="108" t="s">
        <v>368</v>
      </c>
      <c r="D416" s="179"/>
      <c r="E416" s="178"/>
      <c r="F416" s="179"/>
      <c r="G416" s="178"/>
      <c r="H416" s="177"/>
      <c r="I416" s="176"/>
      <c r="J416" s="179"/>
      <c r="K416" s="178"/>
      <c r="L416" s="179"/>
      <c r="M416" s="178"/>
      <c r="N416" s="113">
        <f t="shared" si="123"/>
        <v>0</v>
      </c>
      <c r="O416" s="91">
        <f t="shared" si="123"/>
        <v>0</v>
      </c>
    </row>
    <row r="417" spans="1:15" ht="38.25">
      <c r="A417" s="106">
        <f t="shared" si="110"/>
        <v>389</v>
      </c>
      <c r="B417" s="107">
        <v>621500</v>
      </c>
      <c r="C417" s="108" t="s">
        <v>63</v>
      </c>
      <c r="D417" s="179"/>
      <c r="E417" s="178"/>
      <c r="F417" s="179"/>
      <c r="G417" s="178"/>
      <c r="H417" s="177"/>
      <c r="I417" s="176"/>
      <c r="J417" s="179"/>
      <c r="K417" s="178"/>
      <c r="L417" s="179"/>
      <c r="M417" s="178"/>
      <c r="N417" s="113">
        <f t="shared" si="123"/>
        <v>0</v>
      </c>
      <c r="O417" s="91">
        <f t="shared" si="123"/>
        <v>0</v>
      </c>
    </row>
    <row r="418" spans="1:15" ht="25.5">
      <c r="A418" s="106">
        <f t="shared" si="110"/>
        <v>390</v>
      </c>
      <c r="B418" s="107">
        <v>621600</v>
      </c>
      <c r="C418" s="108" t="s">
        <v>369</v>
      </c>
      <c r="D418" s="179"/>
      <c r="E418" s="178"/>
      <c r="F418" s="179"/>
      <c r="G418" s="178"/>
      <c r="H418" s="177"/>
      <c r="I418" s="176"/>
      <c r="J418" s="179"/>
      <c r="K418" s="178"/>
      <c r="L418" s="179"/>
      <c r="M418" s="178"/>
      <c r="N418" s="113">
        <f t="shared" si="123"/>
        <v>0</v>
      </c>
      <c r="O418" s="91">
        <f t="shared" si="123"/>
        <v>0</v>
      </c>
    </row>
    <row r="419" spans="1:15" ht="25.5">
      <c r="A419" s="106">
        <f t="shared" si="110"/>
        <v>391</v>
      </c>
      <c r="B419" s="107">
        <v>621700</v>
      </c>
      <c r="C419" s="108" t="s">
        <v>64</v>
      </c>
      <c r="D419" s="179"/>
      <c r="E419" s="178"/>
      <c r="F419" s="179"/>
      <c r="G419" s="178"/>
      <c r="H419" s="177"/>
      <c r="I419" s="176"/>
      <c r="J419" s="179"/>
      <c r="K419" s="178"/>
      <c r="L419" s="179"/>
      <c r="M419" s="178"/>
      <c r="N419" s="113">
        <f t="shared" si="123"/>
        <v>0</v>
      </c>
      <c r="O419" s="91">
        <f t="shared" si="123"/>
        <v>0</v>
      </c>
    </row>
    <row r="420" spans="1:15" ht="38.25">
      <c r="A420" s="106">
        <f t="shared" si="110"/>
        <v>392</v>
      </c>
      <c r="B420" s="107">
        <v>621800</v>
      </c>
      <c r="C420" s="108" t="s">
        <v>370</v>
      </c>
      <c r="D420" s="179"/>
      <c r="E420" s="178"/>
      <c r="F420" s="179"/>
      <c r="G420" s="178"/>
      <c r="H420" s="177"/>
      <c r="I420" s="176"/>
      <c r="J420" s="179"/>
      <c r="K420" s="178"/>
      <c r="L420" s="179"/>
      <c r="M420" s="178"/>
      <c r="N420" s="113">
        <f t="shared" si="123"/>
        <v>0</v>
      </c>
      <c r="O420" s="91">
        <f t="shared" si="123"/>
        <v>0</v>
      </c>
    </row>
    <row r="421" spans="1:15" ht="25.5">
      <c r="A421" s="106">
        <f aca="true" t="shared" si="133" ref="A421:A433">A420+1</f>
        <v>393</v>
      </c>
      <c r="B421" s="107">
        <v>621900</v>
      </c>
      <c r="C421" s="108" t="s">
        <v>23</v>
      </c>
      <c r="D421" s="179"/>
      <c r="E421" s="178"/>
      <c r="F421" s="179"/>
      <c r="G421" s="178"/>
      <c r="H421" s="177"/>
      <c r="I421" s="176"/>
      <c r="J421" s="179"/>
      <c r="K421" s="178"/>
      <c r="L421" s="179"/>
      <c r="M421" s="178"/>
      <c r="N421" s="113">
        <f t="shared" si="123"/>
        <v>0</v>
      </c>
      <c r="O421" s="91">
        <f t="shared" si="123"/>
        <v>0</v>
      </c>
    </row>
    <row r="422" spans="1:15" ht="25.5">
      <c r="A422" s="103">
        <f t="shared" si="133"/>
        <v>394</v>
      </c>
      <c r="B422" s="104">
        <v>622000</v>
      </c>
      <c r="C422" s="105" t="s">
        <v>267</v>
      </c>
      <c r="D422" s="96">
        <f>SUM(D423:D430)</f>
        <v>0</v>
      </c>
      <c r="E422" s="87">
        <f aca="true" t="shared" si="134" ref="E422:M422">SUM(E423:E430)</f>
        <v>0</v>
      </c>
      <c r="F422" s="96">
        <f t="shared" si="134"/>
        <v>0</v>
      </c>
      <c r="G422" s="87">
        <f t="shared" si="134"/>
        <v>0</v>
      </c>
      <c r="H422" s="86">
        <f t="shared" si="134"/>
        <v>0</v>
      </c>
      <c r="I422" s="87">
        <f t="shared" si="134"/>
        <v>0</v>
      </c>
      <c r="J422" s="96">
        <f t="shared" si="134"/>
        <v>0</v>
      </c>
      <c r="K422" s="87">
        <f t="shared" si="134"/>
        <v>0</v>
      </c>
      <c r="L422" s="96">
        <f t="shared" si="134"/>
        <v>0</v>
      </c>
      <c r="M422" s="87">
        <f t="shared" si="134"/>
        <v>0</v>
      </c>
      <c r="N422" s="96">
        <f t="shared" si="123"/>
        <v>0</v>
      </c>
      <c r="O422" s="87">
        <f t="shared" si="123"/>
        <v>0</v>
      </c>
    </row>
    <row r="423" spans="1:15" ht="25.5">
      <c r="A423" s="106">
        <f t="shared" si="133"/>
        <v>395</v>
      </c>
      <c r="B423" s="107">
        <v>622100</v>
      </c>
      <c r="C423" s="108" t="s">
        <v>24</v>
      </c>
      <c r="D423" s="179"/>
      <c r="E423" s="178"/>
      <c r="F423" s="179"/>
      <c r="G423" s="178"/>
      <c r="H423" s="177"/>
      <c r="I423" s="176"/>
      <c r="J423" s="179"/>
      <c r="K423" s="178"/>
      <c r="L423" s="179"/>
      <c r="M423" s="178"/>
      <c r="N423" s="113">
        <f t="shared" si="123"/>
        <v>0</v>
      </c>
      <c r="O423" s="91">
        <f t="shared" si="123"/>
        <v>0</v>
      </c>
    </row>
    <row r="424" spans="1:15" ht="15">
      <c r="A424" s="106">
        <f t="shared" si="133"/>
        <v>396</v>
      </c>
      <c r="B424" s="107">
        <v>622200</v>
      </c>
      <c r="C424" s="108" t="s">
        <v>25</v>
      </c>
      <c r="D424" s="179"/>
      <c r="E424" s="178"/>
      <c r="F424" s="179"/>
      <c r="G424" s="178"/>
      <c r="H424" s="177"/>
      <c r="I424" s="176"/>
      <c r="J424" s="179"/>
      <c r="K424" s="178"/>
      <c r="L424" s="179"/>
      <c r="M424" s="178"/>
      <c r="N424" s="113">
        <f t="shared" si="123"/>
        <v>0</v>
      </c>
      <c r="O424" s="91">
        <f t="shared" si="123"/>
        <v>0</v>
      </c>
    </row>
    <row r="425" spans="1:15" ht="25.5">
      <c r="A425" s="106">
        <f t="shared" si="133"/>
        <v>397</v>
      </c>
      <c r="B425" s="107">
        <v>622300</v>
      </c>
      <c r="C425" s="108" t="s">
        <v>26</v>
      </c>
      <c r="D425" s="179"/>
      <c r="E425" s="178"/>
      <c r="F425" s="179"/>
      <c r="G425" s="178"/>
      <c r="H425" s="177"/>
      <c r="I425" s="176"/>
      <c r="J425" s="179"/>
      <c r="K425" s="178"/>
      <c r="L425" s="179"/>
      <c r="M425" s="178"/>
      <c r="N425" s="113">
        <f t="shared" si="123"/>
        <v>0</v>
      </c>
      <c r="O425" s="91">
        <f t="shared" si="123"/>
        <v>0</v>
      </c>
    </row>
    <row r="426" spans="1:15" ht="25.5">
      <c r="A426" s="106">
        <f t="shared" si="133"/>
        <v>398</v>
      </c>
      <c r="B426" s="107">
        <v>622400</v>
      </c>
      <c r="C426" s="108" t="s">
        <v>27</v>
      </c>
      <c r="D426" s="179"/>
      <c r="E426" s="178"/>
      <c r="F426" s="179"/>
      <c r="G426" s="178"/>
      <c r="H426" s="177"/>
      <c r="I426" s="176"/>
      <c r="J426" s="179"/>
      <c r="K426" s="178"/>
      <c r="L426" s="179"/>
      <c r="M426" s="178"/>
      <c r="N426" s="113">
        <f t="shared" si="123"/>
        <v>0</v>
      </c>
      <c r="O426" s="91">
        <f t="shared" si="123"/>
        <v>0</v>
      </c>
    </row>
    <row r="427" spans="1:15" ht="25.5">
      <c r="A427" s="106">
        <f t="shared" si="133"/>
        <v>399</v>
      </c>
      <c r="B427" s="107">
        <v>622500</v>
      </c>
      <c r="C427" s="108" t="s">
        <v>28</v>
      </c>
      <c r="D427" s="179"/>
      <c r="E427" s="178"/>
      <c r="F427" s="179"/>
      <c r="G427" s="178"/>
      <c r="H427" s="177"/>
      <c r="I427" s="176"/>
      <c r="J427" s="179"/>
      <c r="K427" s="178"/>
      <c r="L427" s="179"/>
      <c r="M427" s="178"/>
      <c r="N427" s="113">
        <f t="shared" si="123"/>
        <v>0</v>
      </c>
      <c r="O427" s="91">
        <f t="shared" si="123"/>
        <v>0</v>
      </c>
    </row>
    <row r="428" spans="1:15" ht="25.5">
      <c r="A428" s="106">
        <f t="shared" si="133"/>
        <v>400</v>
      </c>
      <c r="B428" s="107">
        <v>622600</v>
      </c>
      <c r="C428" s="108" t="s">
        <v>29</v>
      </c>
      <c r="D428" s="179"/>
      <c r="E428" s="178"/>
      <c r="F428" s="179"/>
      <c r="G428" s="178"/>
      <c r="H428" s="177"/>
      <c r="I428" s="176"/>
      <c r="J428" s="179"/>
      <c r="K428" s="178"/>
      <c r="L428" s="179"/>
      <c r="M428" s="178"/>
      <c r="N428" s="113">
        <f t="shared" si="123"/>
        <v>0</v>
      </c>
      <c r="O428" s="91">
        <f t="shared" si="123"/>
        <v>0</v>
      </c>
    </row>
    <row r="429" spans="1:15" ht="25.5">
      <c r="A429" s="106">
        <f t="shared" si="133"/>
        <v>401</v>
      </c>
      <c r="B429" s="107">
        <v>622700</v>
      </c>
      <c r="C429" s="108" t="s">
        <v>30</v>
      </c>
      <c r="D429" s="179"/>
      <c r="E429" s="178"/>
      <c r="F429" s="179"/>
      <c r="G429" s="178"/>
      <c r="H429" s="177"/>
      <c r="I429" s="176"/>
      <c r="J429" s="179"/>
      <c r="K429" s="178"/>
      <c r="L429" s="179"/>
      <c r="M429" s="178"/>
      <c r="N429" s="113">
        <f t="shared" si="123"/>
        <v>0</v>
      </c>
      <c r="O429" s="91">
        <f t="shared" si="123"/>
        <v>0</v>
      </c>
    </row>
    <row r="430" spans="1:15" ht="15">
      <c r="A430" s="106">
        <f t="shared" si="133"/>
        <v>402</v>
      </c>
      <c r="B430" s="107">
        <v>622800</v>
      </c>
      <c r="C430" s="108" t="s">
        <v>31</v>
      </c>
      <c r="D430" s="179"/>
      <c r="E430" s="178"/>
      <c r="F430" s="179"/>
      <c r="G430" s="178"/>
      <c r="H430" s="177"/>
      <c r="I430" s="176"/>
      <c r="J430" s="179"/>
      <c r="K430" s="178"/>
      <c r="L430" s="179"/>
      <c r="M430" s="178"/>
      <c r="N430" s="113">
        <f t="shared" si="123"/>
        <v>0</v>
      </c>
      <c r="O430" s="91">
        <f t="shared" si="123"/>
        <v>0</v>
      </c>
    </row>
    <row r="431" spans="1:15" ht="63.75">
      <c r="A431" s="103">
        <f t="shared" si="133"/>
        <v>403</v>
      </c>
      <c r="B431" s="104">
        <v>623000</v>
      </c>
      <c r="C431" s="105" t="s">
        <v>268</v>
      </c>
      <c r="D431" s="96">
        <f>D432</f>
        <v>0</v>
      </c>
      <c r="E431" s="87">
        <f aca="true" t="shared" si="135" ref="E431:M431">E432</f>
        <v>0</v>
      </c>
      <c r="F431" s="96">
        <f t="shared" si="135"/>
        <v>0</v>
      </c>
      <c r="G431" s="87">
        <f t="shared" si="135"/>
        <v>0</v>
      </c>
      <c r="H431" s="86">
        <f t="shared" si="135"/>
        <v>0</v>
      </c>
      <c r="I431" s="87">
        <f t="shared" si="135"/>
        <v>0</v>
      </c>
      <c r="J431" s="96">
        <f t="shared" si="135"/>
        <v>0</v>
      </c>
      <c r="K431" s="87">
        <f t="shared" si="135"/>
        <v>0</v>
      </c>
      <c r="L431" s="96">
        <f t="shared" si="135"/>
        <v>0</v>
      </c>
      <c r="M431" s="87">
        <f t="shared" si="135"/>
        <v>0</v>
      </c>
      <c r="N431" s="96">
        <f t="shared" si="123"/>
        <v>0</v>
      </c>
      <c r="O431" s="87">
        <f t="shared" si="123"/>
        <v>0</v>
      </c>
    </row>
    <row r="432" spans="1:15" ht="51.75" thickBot="1">
      <c r="A432" s="126">
        <f t="shared" si="133"/>
        <v>404</v>
      </c>
      <c r="B432" s="127">
        <v>623100</v>
      </c>
      <c r="C432" s="141" t="s">
        <v>295</v>
      </c>
      <c r="D432" s="179"/>
      <c r="E432" s="178"/>
      <c r="F432" s="179"/>
      <c r="G432" s="178"/>
      <c r="H432" s="177"/>
      <c r="I432" s="176"/>
      <c r="J432" s="179"/>
      <c r="K432" s="178"/>
      <c r="L432" s="179"/>
      <c r="M432" s="178"/>
      <c r="N432" s="142">
        <f t="shared" si="123"/>
        <v>0</v>
      </c>
      <c r="O432" s="129">
        <f t="shared" si="123"/>
        <v>0</v>
      </c>
    </row>
    <row r="433" spans="1:15" ht="27" thickBot="1" thickTop="1">
      <c r="A433" s="143">
        <f t="shared" si="133"/>
        <v>405</v>
      </c>
      <c r="B433" s="144"/>
      <c r="C433" s="132" t="s">
        <v>269</v>
      </c>
      <c r="D433" s="145">
        <f aca="true" t="shared" si="136" ref="D433:O433">D385+D339+D175</f>
        <v>0</v>
      </c>
      <c r="E433" s="146">
        <f t="shared" si="136"/>
        <v>0</v>
      </c>
      <c r="F433" s="145">
        <f t="shared" si="136"/>
        <v>0</v>
      </c>
      <c r="G433" s="146">
        <f t="shared" si="136"/>
        <v>0</v>
      </c>
      <c r="H433" s="145">
        <f t="shared" si="136"/>
        <v>0</v>
      </c>
      <c r="I433" s="146">
        <f t="shared" si="136"/>
        <v>0</v>
      </c>
      <c r="J433" s="145">
        <f t="shared" si="136"/>
        <v>0</v>
      </c>
      <c r="K433" s="146">
        <f t="shared" si="136"/>
        <v>0</v>
      </c>
      <c r="L433" s="145">
        <f t="shared" si="136"/>
        <v>0</v>
      </c>
      <c r="M433" s="146">
        <f t="shared" si="136"/>
        <v>0</v>
      </c>
      <c r="N433" s="145">
        <f t="shared" si="136"/>
        <v>0</v>
      </c>
      <c r="O433" s="146">
        <f t="shared" si="136"/>
        <v>0</v>
      </c>
    </row>
    <row r="434" spans="1:15" ht="52.5" thickBot="1" thickTop="1">
      <c r="A434" s="184"/>
      <c r="B434" s="184"/>
      <c r="C434" s="148" t="s">
        <v>78</v>
      </c>
      <c r="D434" s="216">
        <f>D174-D433</f>
        <v>0</v>
      </c>
      <c r="E434" s="217">
        <f aca="true" t="shared" si="137" ref="E434:O434">E174-E433</f>
        <v>0</v>
      </c>
      <c r="F434" s="216">
        <f t="shared" si="137"/>
        <v>0</v>
      </c>
      <c r="G434" s="217">
        <f t="shared" si="137"/>
        <v>0</v>
      </c>
      <c r="H434" s="216">
        <f t="shared" si="137"/>
        <v>0</v>
      </c>
      <c r="I434" s="217">
        <f t="shared" si="137"/>
        <v>0</v>
      </c>
      <c r="J434" s="216">
        <f t="shared" si="137"/>
        <v>0</v>
      </c>
      <c r="K434" s="217">
        <f t="shared" si="137"/>
        <v>0</v>
      </c>
      <c r="L434" s="216">
        <f t="shared" si="137"/>
        <v>0</v>
      </c>
      <c r="M434" s="217">
        <f t="shared" si="137"/>
        <v>0</v>
      </c>
      <c r="N434" s="216">
        <f t="shared" si="137"/>
        <v>0</v>
      </c>
      <c r="O434" s="217">
        <f t="shared" si="137"/>
        <v>0</v>
      </c>
    </row>
    <row r="435" spans="1:15" ht="15">
      <c r="A435" s="188"/>
      <c r="B435" s="188"/>
      <c r="C435" s="188"/>
      <c r="D435" s="188"/>
      <c r="E435" s="188"/>
      <c r="F435" s="188"/>
      <c r="G435" s="188"/>
      <c r="H435" s="188"/>
      <c r="I435" s="188"/>
      <c r="J435" s="188"/>
      <c r="K435" s="188"/>
      <c r="L435" s="188"/>
      <c r="M435" s="188"/>
      <c r="N435" s="188"/>
      <c r="O435" s="188"/>
    </row>
    <row r="436" spans="1:15" ht="32.25" customHeight="1">
      <c r="A436" s="21" t="s">
        <v>356</v>
      </c>
      <c r="B436" s="389" t="s">
        <v>407</v>
      </c>
      <c r="C436" s="390"/>
      <c r="D436" s="238" t="s">
        <v>533</v>
      </c>
      <c r="E436" s="238"/>
      <c r="F436" s="238" t="s">
        <v>534</v>
      </c>
      <c r="G436" s="238"/>
      <c r="H436" s="238" t="s">
        <v>525</v>
      </c>
      <c r="I436" s="238"/>
      <c r="J436" s="238" t="s">
        <v>527</v>
      </c>
      <c r="K436" s="238"/>
      <c r="L436" s="238" t="s">
        <v>536</v>
      </c>
      <c r="M436" s="238"/>
      <c r="N436" s="238" t="s">
        <v>537</v>
      </c>
      <c r="O436" s="238"/>
    </row>
    <row r="437" spans="1:15" ht="15">
      <c r="A437" s="150">
        <v>1</v>
      </c>
      <c r="B437" s="391">
        <v>2</v>
      </c>
      <c r="C437" s="392"/>
      <c r="D437" s="387">
        <v>3</v>
      </c>
      <c r="E437" s="388"/>
      <c r="F437" s="387">
        <v>4</v>
      </c>
      <c r="G437" s="388"/>
      <c r="H437" s="387">
        <v>5</v>
      </c>
      <c r="I437" s="388"/>
      <c r="J437" s="387">
        <v>6</v>
      </c>
      <c r="K437" s="388"/>
      <c r="L437" s="387">
        <v>7</v>
      </c>
      <c r="M437" s="388"/>
      <c r="N437" s="387" t="s">
        <v>48</v>
      </c>
      <c r="O437" s="388"/>
    </row>
    <row r="438" spans="1:15" ht="27.75" customHeight="1">
      <c r="A438" s="205" t="s">
        <v>357</v>
      </c>
      <c r="B438" s="313" t="s">
        <v>532</v>
      </c>
      <c r="C438" s="313"/>
      <c r="D438" s="393"/>
      <c r="E438" s="394"/>
      <c r="F438" s="393"/>
      <c r="G438" s="394"/>
      <c r="H438" s="397"/>
      <c r="I438" s="398"/>
      <c r="J438" s="393"/>
      <c r="K438" s="394"/>
      <c r="L438" s="299"/>
      <c r="M438" s="299"/>
      <c r="N438" s="395">
        <f>SUM(H438,J438,L438)</f>
        <v>0</v>
      </c>
      <c r="O438" s="396"/>
    </row>
    <row r="439" spans="1:15" ht="27.75" customHeight="1">
      <c r="A439" s="206" t="s">
        <v>498</v>
      </c>
      <c r="B439" s="298" t="s">
        <v>505</v>
      </c>
      <c r="C439" s="298"/>
      <c r="D439" s="393"/>
      <c r="E439" s="394"/>
      <c r="F439" s="393"/>
      <c r="G439" s="394"/>
      <c r="H439" s="397"/>
      <c r="I439" s="398"/>
      <c r="J439" s="393"/>
      <c r="K439" s="394"/>
      <c r="L439" s="299"/>
      <c r="M439" s="299"/>
      <c r="N439" s="395">
        <f aca="true" t="shared" si="138" ref="N439:N453">SUM(H439,J439,L439)</f>
        <v>0</v>
      </c>
      <c r="O439" s="396"/>
    </row>
    <row r="440" spans="1:15" ht="27.75" customHeight="1">
      <c r="A440" s="206" t="s">
        <v>495</v>
      </c>
      <c r="B440" s="298" t="s">
        <v>506</v>
      </c>
      <c r="C440" s="298"/>
      <c r="D440" s="393"/>
      <c r="E440" s="394"/>
      <c r="F440" s="393"/>
      <c r="G440" s="394"/>
      <c r="H440" s="397"/>
      <c r="I440" s="398"/>
      <c r="J440" s="393"/>
      <c r="K440" s="394"/>
      <c r="L440" s="299"/>
      <c r="M440" s="299"/>
      <c r="N440" s="395">
        <f t="shared" si="138"/>
        <v>0</v>
      </c>
      <c r="O440" s="396"/>
    </row>
    <row r="441" spans="1:15" ht="27.75" customHeight="1">
      <c r="A441" s="206" t="s">
        <v>499</v>
      </c>
      <c r="B441" s="298" t="s">
        <v>507</v>
      </c>
      <c r="C441" s="298"/>
      <c r="D441" s="393"/>
      <c r="E441" s="394"/>
      <c r="F441" s="393"/>
      <c r="G441" s="394"/>
      <c r="H441" s="397"/>
      <c r="I441" s="398"/>
      <c r="J441" s="393"/>
      <c r="K441" s="394"/>
      <c r="L441" s="299"/>
      <c r="M441" s="299"/>
      <c r="N441" s="395">
        <f t="shared" si="138"/>
        <v>0</v>
      </c>
      <c r="O441" s="396"/>
    </row>
    <row r="442" spans="1:15" ht="27.75" customHeight="1">
      <c r="A442" s="206" t="s">
        <v>496</v>
      </c>
      <c r="B442" s="298" t="s">
        <v>508</v>
      </c>
      <c r="C442" s="298"/>
      <c r="D442" s="393"/>
      <c r="E442" s="394"/>
      <c r="F442" s="393"/>
      <c r="G442" s="394"/>
      <c r="H442" s="397"/>
      <c r="I442" s="398"/>
      <c r="J442" s="393"/>
      <c r="K442" s="394"/>
      <c r="L442" s="299"/>
      <c r="M442" s="299"/>
      <c r="N442" s="395">
        <f t="shared" si="138"/>
        <v>0</v>
      </c>
      <c r="O442" s="396"/>
    </row>
    <row r="443" spans="1:15" ht="27.75" customHeight="1">
      <c r="A443" s="206" t="s">
        <v>500</v>
      </c>
      <c r="B443" s="298" t="s">
        <v>509</v>
      </c>
      <c r="C443" s="298"/>
      <c r="D443" s="393"/>
      <c r="E443" s="394"/>
      <c r="F443" s="393"/>
      <c r="G443" s="394"/>
      <c r="H443" s="397"/>
      <c r="I443" s="398"/>
      <c r="J443" s="393"/>
      <c r="K443" s="394"/>
      <c r="L443" s="299"/>
      <c r="M443" s="299"/>
      <c r="N443" s="395">
        <f t="shared" si="138"/>
        <v>0</v>
      </c>
      <c r="O443" s="396"/>
    </row>
    <row r="444" spans="1:15" ht="27.75" customHeight="1">
      <c r="A444" s="206" t="s">
        <v>497</v>
      </c>
      <c r="B444" s="298" t="s">
        <v>299</v>
      </c>
      <c r="C444" s="298"/>
      <c r="D444" s="393"/>
      <c r="E444" s="394"/>
      <c r="F444" s="393"/>
      <c r="G444" s="394"/>
      <c r="H444" s="397"/>
      <c r="I444" s="398"/>
      <c r="J444" s="393"/>
      <c r="K444" s="394"/>
      <c r="L444" s="299"/>
      <c r="M444" s="299"/>
      <c r="N444" s="395">
        <f t="shared" si="138"/>
        <v>0</v>
      </c>
      <c r="O444" s="396"/>
    </row>
    <row r="445" spans="1:15" ht="27.75" customHeight="1">
      <c r="A445" s="206" t="s">
        <v>501</v>
      </c>
      <c r="B445" s="298" t="s">
        <v>298</v>
      </c>
      <c r="C445" s="298"/>
      <c r="D445" s="393"/>
      <c r="E445" s="394"/>
      <c r="F445" s="393"/>
      <c r="G445" s="394"/>
      <c r="H445" s="397"/>
      <c r="I445" s="398"/>
      <c r="J445" s="393"/>
      <c r="K445" s="394"/>
      <c r="L445" s="299"/>
      <c r="M445" s="299"/>
      <c r="N445" s="395">
        <f t="shared" si="138"/>
        <v>0</v>
      </c>
      <c r="O445" s="396"/>
    </row>
    <row r="446" spans="1:15" ht="27.75" customHeight="1">
      <c r="A446" s="206" t="s">
        <v>502</v>
      </c>
      <c r="B446" s="298" t="s">
        <v>510</v>
      </c>
      <c r="C446" s="298"/>
      <c r="D446" s="393"/>
      <c r="E446" s="394"/>
      <c r="F446" s="393"/>
      <c r="G446" s="394"/>
      <c r="H446" s="397"/>
      <c r="I446" s="398"/>
      <c r="J446" s="393"/>
      <c r="K446" s="394"/>
      <c r="L446" s="299"/>
      <c r="M446" s="299"/>
      <c r="N446" s="395">
        <f t="shared" si="138"/>
        <v>0</v>
      </c>
      <c r="O446" s="396"/>
    </row>
    <row r="447" spans="1:15" ht="27.75" customHeight="1">
      <c r="A447" s="206" t="s">
        <v>436</v>
      </c>
      <c r="B447" s="298" t="s">
        <v>511</v>
      </c>
      <c r="C447" s="298"/>
      <c r="D447" s="393"/>
      <c r="E447" s="394"/>
      <c r="F447" s="393"/>
      <c r="G447" s="394"/>
      <c r="H447" s="397"/>
      <c r="I447" s="398"/>
      <c r="J447" s="393"/>
      <c r="K447" s="394"/>
      <c r="L447" s="299"/>
      <c r="M447" s="299"/>
      <c r="N447" s="395">
        <f t="shared" si="138"/>
        <v>0</v>
      </c>
      <c r="O447" s="396"/>
    </row>
    <row r="448" spans="1:15" ht="27.75" customHeight="1">
      <c r="A448" s="206" t="s">
        <v>398</v>
      </c>
      <c r="B448" s="298" t="s">
        <v>512</v>
      </c>
      <c r="C448" s="298"/>
      <c r="D448" s="393"/>
      <c r="E448" s="394"/>
      <c r="F448" s="393"/>
      <c r="G448" s="394"/>
      <c r="H448" s="397"/>
      <c r="I448" s="398"/>
      <c r="J448" s="393"/>
      <c r="K448" s="394"/>
      <c r="L448" s="299"/>
      <c r="M448" s="299"/>
      <c r="N448" s="399">
        <f t="shared" si="138"/>
        <v>0</v>
      </c>
      <c r="O448" s="400"/>
    </row>
    <row r="449" spans="1:15" ht="27.75" customHeight="1">
      <c r="A449" s="206" t="s">
        <v>399</v>
      </c>
      <c r="B449" s="298" t="s">
        <v>513</v>
      </c>
      <c r="C449" s="298"/>
      <c r="D449" s="393"/>
      <c r="E449" s="394"/>
      <c r="F449" s="393"/>
      <c r="G449" s="394"/>
      <c r="H449" s="397"/>
      <c r="I449" s="398"/>
      <c r="J449" s="393"/>
      <c r="K449" s="394"/>
      <c r="L449" s="299"/>
      <c r="M449" s="299"/>
      <c r="N449" s="399">
        <f t="shared" si="138"/>
        <v>0</v>
      </c>
      <c r="O449" s="400"/>
    </row>
    <row r="450" spans="1:15" ht="27.75" customHeight="1">
      <c r="A450" s="206" t="s">
        <v>400</v>
      </c>
      <c r="B450" s="298" t="s">
        <v>528</v>
      </c>
      <c r="C450" s="298"/>
      <c r="D450" s="393"/>
      <c r="E450" s="394"/>
      <c r="F450" s="393"/>
      <c r="G450" s="394"/>
      <c r="H450" s="397"/>
      <c r="I450" s="398"/>
      <c r="J450" s="393"/>
      <c r="K450" s="394"/>
      <c r="L450" s="299"/>
      <c r="M450" s="299"/>
      <c r="N450" s="399">
        <f t="shared" si="138"/>
        <v>0</v>
      </c>
      <c r="O450" s="400"/>
    </row>
    <row r="451" spans="1:15" ht="27.75" customHeight="1">
      <c r="A451" s="206" t="s">
        <v>401</v>
      </c>
      <c r="B451" s="298" t="s">
        <v>300</v>
      </c>
      <c r="C451" s="298"/>
      <c r="D451" s="393"/>
      <c r="E451" s="394"/>
      <c r="F451" s="393"/>
      <c r="G451" s="394"/>
      <c r="H451" s="397"/>
      <c r="I451" s="398"/>
      <c r="J451" s="393"/>
      <c r="K451" s="394"/>
      <c r="L451" s="299"/>
      <c r="M451" s="299"/>
      <c r="N451" s="399">
        <f t="shared" si="138"/>
        <v>0</v>
      </c>
      <c r="O451" s="400"/>
    </row>
    <row r="452" spans="1:15" ht="27.75" customHeight="1">
      <c r="A452" s="206" t="s">
        <v>402</v>
      </c>
      <c r="B452" s="298" t="s">
        <v>529</v>
      </c>
      <c r="C452" s="298"/>
      <c r="D452" s="393"/>
      <c r="E452" s="394"/>
      <c r="F452" s="393"/>
      <c r="G452" s="394"/>
      <c r="H452" s="397"/>
      <c r="I452" s="398"/>
      <c r="J452" s="393"/>
      <c r="K452" s="394"/>
      <c r="L452" s="299"/>
      <c r="M452" s="299"/>
      <c r="N452" s="399">
        <f t="shared" si="138"/>
        <v>0</v>
      </c>
      <c r="O452" s="400"/>
    </row>
    <row r="453" spans="1:15" ht="27.75" customHeight="1">
      <c r="A453" s="206" t="s">
        <v>403</v>
      </c>
      <c r="B453" s="298" t="s">
        <v>503</v>
      </c>
      <c r="C453" s="298"/>
      <c r="D453" s="393"/>
      <c r="E453" s="394"/>
      <c r="F453" s="393"/>
      <c r="G453" s="394"/>
      <c r="H453" s="397"/>
      <c r="I453" s="398"/>
      <c r="J453" s="393"/>
      <c r="K453" s="394"/>
      <c r="L453" s="299"/>
      <c r="M453" s="299"/>
      <c r="N453" s="399">
        <f t="shared" si="138"/>
        <v>0</v>
      </c>
      <c r="O453" s="400"/>
    </row>
    <row r="454" spans="1:15" ht="27.75" customHeight="1">
      <c r="A454" s="207" t="s">
        <v>531</v>
      </c>
      <c r="B454" s="311" t="s">
        <v>530</v>
      </c>
      <c r="C454" s="312"/>
      <c r="D454" s="393"/>
      <c r="E454" s="394"/>
      <c r="F454" s="393"/>
      <c r="G454" s="394"/>
      <c r="H454" s="397"/>
      <c r="I454" s="398"/>
      <c r="J454" s="393"/>
      <c r="K454" s="394"/>
      <c r="L454" s="403"/>
      <c r="M454" s="404"/>
      <c r="N454" s="399">
        <f>SUM(H454,J454,L454)</f>
        <v>0</v>
      </c>
      <c r="O454" s="400"/>
    </row>
    <row r="455" spans="1:15" ht="27.75" customHeight="1" thickBot="1">
      <c r="A455" s="207" t="s">
        <v>382</v>
      </c>
      <c r="B455" s="302" t="s">
        <v>301</v>
      </c>
      <c r="C455" s="302"/>
      <c r="D455" s="401"/>
      <c r="E455" s="402"/>
      <c r="F455" s="401"/>
      <c r="G455" s="402"/>
      <c r="H455" s="408"/>
      <c r="I455" s="409"/>
      <c r="J455" s="401"/>
      <c r="K455" s="402"/>
      <c r="L455" s="410"/>
      <c r="M455" s="410"/>
      <c r="N455" s="405">
        <f>SUM(H455,J455,L455)</f>
        <v>0</v>
      </c>
      <c r="O455" s="406"/>
    </row>
    <row r="456" spans="1:15" ht="35.25" customHeight="1" thickBot="1" thickTop="1">
      <c r="A456" s="348" t="s">
        <v>414</v>
      </c>
      <c r="B456" s="306"/>
      <c r="C456" s="151" t="str">
        <f>$D$5&amp;"-"&amp;$E$5&amp;"   "&amp;$D$6</f>
        <v>-   </v>
      </c>
      <c r="D456" s="349">
        <f>SUM(D438:E455)</f>
        <v>0</v>
      </c>
      <c r="E456" s="350"/>
      <c r="F456" s="349">
        <f>SUM(F438:G455)</f>
        <v>0</v>
      </c>
      <c r="G456" s="350"/>
      <c r="H456" s="349">
        <f>SUM(H438:I455)</f>
        <v>0</v>
      </c>
      <c r="I456" s="350"/>
      <c r="J456" s="349">
        <f>SUM(J438:K455)</f>
        <v>0</v>
      </c>
      <c r="K456" s="350"/>
      <c r="L456" s="349">
        <f>SUM(L438:M455)</f>
        <v>0</v>
      </c>
      <c r="M456" s="350"/>
      <c r="N456" s="349">
        <f>SUM(H456:M456)</f>
        <v>0</v>
      </c>
      <c r="O456" s="352"/>
    </row>
    <row r="457" spans="1:15" ht="26.25" thickTop="1">
      <c r="A457" s="69"/>
      <c r="B457" s="69"/>
      <c r="C457" s="152" t="s">
        <v>79</v>
      </c>
      <c r="D457" s="407">
        <f>D433+E433-D456</f>
        <v>0</v>
      </c>
      <c r="E457" s="407"/>
      <c r="F457" s="407">
        <f>F433+G433-F456</f>
        <v>0</v>
      </c>
      <c r="G457" s="407"/>
      <c r="H457" s="407">
        <f>H433+I433-H456</f>
        <v>0</v>
      </c>
      <c r="I457" s="407"/>
      <c r="J457" s="407">
        <f>J433+K433-J456</f>
        <v>0</v>
      </c>
      <c r="K457" s="407"/>
      <c r="L457" s="407">
        <f>L433+M433-L456</f>
        <v>0</v>
      </c>
      <c r="M457" s="407"/>
      <c r="N457" s="407">
        <f>N433+O433-N456</f>
        <v>0</v>
      </c>
      <c r="O457" s="407"/>
    </row>
    <row r="458" spans="3:15" ht="15">
      <c r="C458" s="20"/>
      <c r="D458" s="69"/>
      <c r="E458" s="69"/>
      <c r="F458" s="69"/>
      <c r="G458" s="69"/>
      <c r="H458" s="69"/>
      <c r="I458" s="69"/>
      <c r="J458" s="69"/>
      <c r="K458" s="69"/>
      <c r="L458" s="69"/>
      <c r="O458" s="23"/>
    </row>
    <row r="459" spans="1:15" ht="15">
      <c r="A459" s="19" t="s">
        <v>415</v>
      </c>
      <c r="B459" s="20" t="s">
        <v>417</v>
      </c>
      <c r="C459" s="20"/>
      <c r="D459" s="69"/>
      <c r="E459" s="69"/>
      <c r="F459" s="69"/>
      <c r="G459" s="69"/>
      <c r="H459" s="69"/>
      <c r="I459" s="69"/>
      <c r="J459" s="69"/>
      <c r="K459" s="3"/>
      <c r="L459" s="3"/>
      <c r="O459" s="23"/>
    </row>
    <row r="460" spans="1:15" ht="15">
      <c r="A460" s="19" t="s">
        <v>416</v>
      </c>
      <c r="B460" s="20" t="s">
        <v>418</v>
      </c>
      <c r="C460" s="69"/>
      <c r="D460" s="69"/>
      <c r="E460" s="69"/>
      <c r="F460" s="69"/>
      <c r="G460" s="69"/>
      <c r="H460" s="69"/>
      <c r="I460" s="69"/>
      <c r="J460" s="69"/>
      <c r="K460" s="69"/>
      <c r="L460" s="69"/>
      <c r="O460" s="23"/>
    </row>
    <row r="461" spans="1:15" ht="15">
      <c r="A461" s="1"/>
      <c r="B461" s="1"/>
      <c r="C461" s="1"/>
      <c r="D461" s="1"/>
      <c r="E461" s="1"/>
      <c r="F461" s="1"/>
      <c r="G461" s="1"/>
      <c r="H461" s="1"/>
      <c r="I461" s="1"/>
      <c r="J461" s="1"/>
      <c r="K461" s="27"/>
      <c r="L461" s="27"/>
      <c r="O461" s="23"/>
    </row>
    <row r="462" spans="1:15" ht="15.75" customHeight="1">
      <c r="A462" s="1"/>
      <c r="B462" s="1"/>
      <c r="C462" s="1"/>
      <c r="D462" s="1"/>
      <c r="E462" s="1"/>
      <c r="F462" s="1"/>
      <c r="G462" s="1"/>
      <c r="H462" s="1"/>
      <c r="I462" s="1"/>
      <c r="J462" s="1"/>
      <c r="M462" s="351" t="s">
        <v>383</v>
      </c>
      <c r="N462" s="351"/>
      <c r="O462" s="23"/>
    </row>
    <row r="463" spans="1:15" ht="15.75">
      <c r="A463" s="1"/>
      <c r="B463" s="1"/>
      <c r="C463" s="1"/>
      <c r="D463" s="1"/>
      <c r="E463" s="1"/>
      <c r="F463" s="1"/>
      <c r="G463" s="1"/>
      <c r="H463" s="1"/>
      <c r="I463" s="1"/>
      <c r="J463" s="1"/>
      <c r="M463" s="58"/>
      <c r="N463" s="58"/>
      <c r="O463" s="23"/>
    </row>
    <row r="464" spans="1:15" ht="16.5" thickBot="1">
      <c r="A464" s="1"/>
      <c r="B464" s="189" t="s">
        <v>384</v>
      </c>
      <c r="C464" s="190"/>
      <c r="D464" s="1"/>
      <c r="E464" s="1"/>
      <c r="F464" s="1"/>
      <c r="G464" s="1"/>
      <c r="H464" s="1"/>
      <c r="I464" s="1"/>
      <c r="J464" s="1"/>
      <c r="M464" s="190"/>
      <c r="N464" s="190"/>
      <c r="O464" s="23"/>
    </row>
  </sheetData>
  <sheetProtection sheet="1" formatCells="0" formatColumns="0" formatRows="0" insertColumns="0" insertRows="0" insertHyperlinks="0" deleteColumns="0" deleteRows="0" sort="0"/>
  <mergeCells count="204">
    <mergeCell ref="B454:C454"/>
    <mergeCell ref="D454:E454"/>
    <mergeCell ref="F454:G454"/>
    <mergeCell ref="H454:I454"/>
    <mergeCell ref="H455:I455"/>
    <mergeCell ref="L455:M455"/>
    <mergeCell ref="M462:N462"/>
    <mergeCell ref="D457:E457"/>
    <mergeCell ref="F457:G457"/>
    <mergeCell ref="H457:I457"/>
    <mergeCell ref="J457:K457"/>
    <mergeCell ref="J456:K456"/>
    <mergeCell ref="L456:M456"/>
    <mergeCell ref="N456:O456"/>
    <mergeCell ref="L457:M457"/>
    <mergeCell ref="N457:O457"/>
    <mergeCell ref="A456:B456"/>
    <mergeCell ref="D456:E456"/>
    <mergeCell ref="F456:G456"/>
    <mergeCell ref="H456:I456"/>
    <mergeCell ref="B455:C455"/>
    <mergeCell ref="D455:E455"/>
    <mergeCell ref="F455:G455"/>
    <mergeCell ref="B453:C453"/>
    <mergeCell ref="D453:E453"/>
    <mergeCell ref="D452:E452"/>
    <mergeCell ref="F452:G452"/>
    <mergeCell ref="B452:C452"/>
    <mergeCell ref="H452:I452"/>
    <mergeCell ref="F453:G453"/>
    <mergeCell ref="H453:I453"/>
    <mergeCell ref="N453:O453"/>
    <mergeCell ref="J455:K455"/>
    <mergeCell ref="J454:K454"/>
    <mergeCell ref="L454:M454"/>
    <mergeCell ref="N454:O454"/>
    <mergeCell ref="J453:K453"/>
    <mergeCell ref="L453:M453"/>
    <mergeCell ref="N455:O455"/>
    <mergeCell ref="L452:M452"/>
    <mergeCell ref="N452:O452"/>
    <mergeCell ref="N451:O451"/>
    <mergeCell ref="B451:C451"/>
    <mergeCell ref="D451:E451"/>
    <mergeCell ref="F451:G451"/>
    <mergeCell ref="H451:I451"/>
    <mergeCell ref="J451:K451"/>
    <mergeCell ref="L451:M451"/>
    <mergeCell ref="J452:K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B448:C448"/>
    <mergeCell ref="L449:M449"/>
    <mergeCell ref="L448:M448"/>
    <mergeCell ref="H448:I448"/>
    <mergeCell ref="J448:K448"/>
    <mergeCell ref="F449:G449"/>
    <mergeCell ref="H449:I449"/>
    <mergeCell ref="J449:K449"/>
    <mergeCell ref="H446:I446"/>
    <mergeCell ref="F445:G445"/>
    <mergeCell ref="N448:O448"/>
    <mergeCell ref="B447:C447"/>
    <mergeCell ref="D447:E447"/>
    <mergeCell ref="F447:G447"/>
    <mergeCell ref="H447:I447"/>
    <mergeCell ref="J447:K447"/>
    <mergeCell ref="L447:M447"/>
    <mergeCell ref="N447:O447"/>
    <mergeCell ref="N445:O445"/>
    <mergeCell ref="N443:O443"/>
    <mergeCell ref="J446:K446"/>
    <mergeCell ref="L446:M446"/>
    <mergeCell ref="N446:O446"/>
    <mergeCell ref="B445:C445"/>
    <mergeCell ref="D445:E445"/>
    <mergeCell ref="B446:C446"/>
    <mergeCell ref="D446:E446"/>
    <mergeCell ref="F446:G446"/>
    <mergeCell ref="D444:E444"/>
    <mergeCell ref="F444:G444"/>
    <mergeCell ref="H444:I444"/>
    <mergeCell ref="J444:K444"/>
    <mergeCell ref="H445:I445"/>
    <mergeCell ref="J445:K445"/>
    <mergeCell ref="B441:C441"/>
    <mergeCell ref="L445:M445"/>
    <mergeCell ref="L444:M444"/>
    <mergeCell ref="N444:O444"/>
    <mergeCell ref="B443:C443"/>
    <mergeCell ref="D443:E443"/>
    <mergeCell ref="F443:G443"/>
    <mergeCell ref="H443:I443"/>
    <mergeCell ref="J443:K443"/>
    <mergeCell ref="L443:M443"/>
    <mergeCell ref="J441:K441"/>
    <mergeCell ref="B444:C444"/>
    <mergeCell ref="N441:O441"/>
    <mergeCell ref="B442:C442"/>
    <mergeCell ref="D442:E442"/>
    <mergeCell ref="F442:G442"/>
    <mergeCell ref="H442:I442"/>
    <mergeCell ref="J442:K442"/>
    <mergeCell ref="L442:M442"/>
    <mergeCell ref="N442:O442"/>
    <mergeCell ref="D441:E441"/>
    <mergeCell ref="D440:E440"/>
    <mergeCell ref="F440:G440"/>
    <mergeCell ref="H440:I440"/>
    <mergeCell ref="F441:G441"/>
    <mergeCell ref="H441:I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F438:G438"/>
    <mergeCell ref="H438:I438"/>
    <mergeCell ref="J440:K440"/>
    <mergeCell ref="B438:C438"/>
    <mergeCell ref="D438:E438"/>
    <mergeCell ref="J437:K437"/>
    <mergeCell ref="L437:M437"/>
    <mergeCell ref="B436:C436"/>
    <mergeCell ref="D436:E436"/>
    <mergeCell ref="F436:G436"/>
    <mergeCell ref="H436:I436"/>
    <mergeCell ref="B437:C437"/>
    <mergeCell ref="D437:E437"/>
    <mergeCell ref="H26:I26"/>
    <mergeCell ref="J26:K26"/>
    <mergeCell ref="L26:M26"/>
    <mergeCell ref="N26:O26"/>
    <mergeCell ref="F437:G437"/>
    <mergeCell ref="J436:K436"/>
    <mergeCell ref="L436:M436"/>
    <mergeCell ref="N436:O436"/>
    <mergeCell ref="N437:O437"/>
    <mergeCell ref="H437:I437"/>
    <mergeCell ref="A13:C13"/>
    <mergeCell ref="A7:C7"/>
    <mergeCell ref="A9:C9"/>
    <mergeCell ref="A6:C6"/>
    <mergeCell ref="A25:O25"/>
    <mergeCell ref="A26:A27"/>
    <mergeCell ref="B26:B27"/>
    <mergeCell ref="C26:C27"/>
    <mergeCell ref="D26:E26"/>
    <mergeCell ref="F26:G26"/>
    <mergeCell ref="A18:A19"/>
    <mergeCell ref="A20:A22"/>
    <mergeCell ref="D19:F19"/>
    <mergeCell ref="L20:O20"/>
    <mergeCell ref="A1:O1"/>
    <mergeCell ref="A2:O2"/>
    <mergeCell ref="D16:O16"/>
    <mergeCell ref="A11:C11"/>
    <mergeCell ref="A14:C14"/>
    <mergeCell ref="A12:C12"/>
    <mergeCell ref="A4:C4"/>
    <mergeCell ref="A5:C5"/>
    <mergeCell ref="D22:F22"/>
    <mergeCell ref="D20:F20"/>
    <mergeCell ref="D21:F21"/>
    <mergeCell ref="A8:C8"/>
    <mergeCell ref="D11:O11"/>
    <mergeCell ref="D12:O12"/>
    <mergeCell ref="A10:C10"/>
    <mergeCell ref="A16:C16"/>
    <mergeCell ref="D13:O13"/>
    <mergeCell ref="L19:O19"/>
    <mergeCell ref="D14:O14"/>
    <mergeCell ref="D15:O15"/>
    <mergeCell ref="L22:O22"/>
    <mergeCell ref="B18:C19"/>
    <mergeCell ref="A15:C15"/>
    <mergeCell ref="L21:O21"/>
    <mergeCell ref="B20:C22"/>
    <mergeCell ref="D18:O18"/>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28" operator="equal" stopIfTrue="1">
      <formula>0</formula>
    </cfRule>
  </conditionalFormatting>
  <conditionalFormatting sqref="D339:O339 D36:O36 D385:O385 D175:O175 D109:O109 D134:O134 D29:O29">
    <cfRule type="cellIs" priority="3" dxfId="30" operator="equal" stopIfTrue="1">
      <formula>0</formula>
    </cfRule>
  </conditionalFormatting>
  <conditionalFormatting sqref="D434:O434">
    <cfRule type="cellIs" priority="4" dxfId="31" operator="notEqual" stopIfTrue="1">
      <formula>0</formula>
    </cfRule>
    <cfRule type="cellIs" priority="5" dxfId="29" operator="equal" stopIfTrue="1">
      <formula>0</formula>
    </cfRule>
  </conditionalFormatting>
  <conditionalFormatting sqref="D457:O457">
    <cfRule type="cellIs" priority="6" dxfId="29" operator="equal" stopIfTrue="1">
      <formula>0</formula>
    </cfRule>
    <cfRule type="cellIs" priority="7" dxfId="2" operator="notEqual" stopIfTrue="1">
      <formula>0</formula>
    </cfRule>
  </conditionalFormatting>
  <conditionalFormatting sqref="N432:O432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8:O455">
    <cfRule type="cellIs" priority="8" dxfId="29" operator="equal" stopIfTrue="1">
      <formula>0</formula>
    </cfRule>
  </conditionalFormatting>
  <conditionalFormatting sqref="D456:O456 D433:O433 D174:O174">
    <cfRule type="cellIs" priority="13" dxfId="32" operator="equal" stopIfTrue="1">
      <formula>0</formula>
    </cfRule>
  </conditionalFormatting>
  <dataValidations count="3">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 allowBlank="1" showErrorMessage="1" sqref="B439:B45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B18" sqref="B18:N18"/>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30" t="s">
        <v>388</v>
      </c>
      <c r="B9" s="430"/>
      <c r="C9" s="430"/>
      <c r="D9" s="430"/>
      <c r="E9" s="430"/>
      <c r="F9" s="430"/>
      <c r="G9" s="430"/>
      <c r="H9" s="430"/>
      <c r="I9" s="430"/>
      <c r="J9" s="430"/>
      <c r="K9" s="430"/>
      <c r="L9" s="430"/>
      <c r="M9" s="430"/>
      <c r="N9" s="430"/>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17" t="s">
        <v>422</v>
      </c>
      <c r="B12" s="431" t="s">
        <v>423</v>
      </c>
      <c r="C12" s="432"/>
      <c r="D12" s="432"/>
      <c r="E12" s="432"/>
      <c r="F12" s="432"/>
      <c r="G12" s="432"/>
      <c r="H12" s="432"/>
      <c r="I12" s="432"/>
      <c r="J12" s="432"/>
      <c r="K12" s="432"/>
      <c r="L12" s="432"/>
      <c r="M12" s="432"/>
      <c r="N12" s="433"/>
      <c r="O12" s="6"/>
      <c r="P12" s="6"/>
      <c r="Q12" s="6"/>
      <c r="R12" s="6"/>
    </row>
    <row r="13" spans="1:18" ht="54" customHeight="1" hidden="1">
      <c r="A13" s="417"/>
      <c r="B13" s="434" t="s">
        <v>450</v>
      </c>
      <c r="C13" s="435"/>
      <c r="D13" s="435"/>
      <c r="E13" s="435"/>
      <c r="F13" s="435"/>
      <c r="G13" s="435"/>
      <c r="H13" s="435"/>
      <c r="I13" s="435"/>
      <c r="J13" s="435"/>
      <c r="K13" s="435"/>
      <c r="L13" s="435"/>
      <c r="M13" s="435"/>
      <c r="N13" s="436"/>
      <c r="O13" s="6"/>
      <c r="P13" s="6"/>
      <c r="Q13" s="6"/>
      <c r="R13" s="6"/>
    </row>
    <row r="14" spans="1:18" ht="37.5" customHeight="1" hidden="1">
      <c r="A14" s="417"/>
      <c r="B14" s="440" t="s">
        <v>451</v>
      </c>
      <c r="C14" s="441"/>
      <c r="D14" s="441"/>
      <c r="E14" s="441"/>
      <c r="F14" s="441"/>
      <c r="G14" s="441"/>
      <c r="H14" s="441"/>
      <c r="I14" s="441"/>
      <c r="J14" s="441"/>
      <c r="K14" s="441"/>
      <c r="L14" s="441"/>
      <c r="M14" s="441"/>
      <c r="N14" s="442"/>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24" t="s">
        <v>422</v>
      </c>
      <c r="B17" s="431" t="s">
        <v>424</v>
      </c>
      <c r="C17" s="432"/>
      <c r="D17" s="432"/>
      <c r="E17" s="432"/>
      <c r="F17" s="432"/>
      <c r="G17" s="432"/>
      <c r="H17" s="432"/>
      <c r="I17" s="432"/>
      <c r="J17" s="432"/>
      <c r="K17" s="432"/>
      <c r="L17" s="432"/>
      <c r="M17" s="432"/>
      <c r="N17" s="433"/>
      <c r="O17" s="6"/>
      <c r="P17" s="6"/>
      <c r="Q17" s="6"/>
      <c r="R17" s="6"/>
    </row>
    <row r="18" spans="1:18" ht="50.25" customHeight="1">
      <c r="A18" s="425"/>
      <c r="B18" s="422" t="s">
        <v>448</v>
      </c>
      <c r="C18" s="422"/>
      <c r="D18" s="422"/>
      <c r="E18" s="422"/>
      <c r="F18" s="422"/>
      <c r="G18" s="422"/>
      <c r="H18" s="422"/>
      <c r="I18" s="422"/>
      <c r="J18" s="422"/>
      <c r="K18" s="422"/>
      <c r="L18" s="422"/>
      <c r="M18" s="422"/>
      <c r="N18" s="422"/>
      <c r="O18" s="6"/>
      <c r="P18" s="6"/>
      <c r="Q18" s="6"/>
      <c r="R18" s="6"/>
    </row>
    <row r="19" spans="1:18" ht="111" customHeight="1">
      <c r="A19" s="425"/>
      <c r="B19" s="423" t="s">
        <v>521</v>
      </c>
      <c r="C19" s="422"/>
      <c r="D19" s="422"/>
      <c r="E19" s="422"/>
      <c r="F19" s="422"/>
      <c r="G19" s="422"/>
      <c r="H19" s="422"/>
      <c r="I19" s="422"/>
      <c r="J19" s="422"/>
      <c r="K19" s="422"/>
      <c r="L19" s="422"/>
      <c r="M19" s="422"/>
      <c r="N19" s="422"/>
      <c r="O19" s="6"/>
      <c r="P19" s="6"/>
      <c r="Q19" s="6"/>
      <c r="R19" s="6"/>
    </row>
    <row r="20" spans="1:18" ht="51.75" customHeight="1">
      <c r="A20" s="425"/>
      <c r="B20" s="422" t="s">
        <v>446</v>
      </c>
      <c r="C20" s="422"/>
      <c r="D20" s="422"/>
      <c r="E20" s="422"/>
      <c r="F20" s="422"/>
      <c r="G20" s="422"/>
      <c r="H20" s="422"/>
      <c r="I20" s="422"/>
      <c r="J20" s="422"/>
      <c r="K20" s="422"/>
      <c r="L20" s="422"/>
      <c r="M20" s="422"/>
      <c r="N20" s="422"/>
      <c r="O20" s="6"/>
      <c r="P20" s="6"/>
      <c r="Q20" s="6"/>
      <c r="R20" s="6"/>
    </row>
    <row r="21" spans="1:18" ht="92.25" customHeight="1">
      <c r="A21" s="426"/>
      <c r="B21" s="418" t="s">
        <v>449</v>
      </c>
      <c r="C21" s="418"/>
      <c r="D21" s="418"/>
      <c r="E21" s="418"/>
      <c r="F21" s="418"/>
      <c r="G21" s="418"/>
      <c r="H21" s="418"/>
      <c r="I21" s="418"/>
      <c r="J21" s="418"/>
      <c r="K21" s="418"/>
      <c r="L21" s="418"/>
      <c r="M21" s="418"/>
      <c r="N21" s="418"/>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24" t="s">
        <v>81</v>
      </c>
      <c r="B23" s="427" t="s">
        <v>394</v>
      </c>
      <c r="C23" s="428"/>
      <c r="D23" s="428"/>
      <c r="E23" s="428"/>
      <c r="F23" s="428"/>
      <c r="G23" s="428"/>
      <c r="H23" s="428"/>
      <c r="I23" s="428"/>
      <c r="J23" s="428"/>
      <c r="K23" s="428"/>
      <c r="L23" s="428"/>
      <c r="M23" s="428"/>
      <c r="N23" s="429"/>
    </row>
    <row r="24" spans="1:14" ht="19.5" customHeight="1">
      <c r="A24" s="416"/>
      <c r="B24" s="419" t="s">
        <v>447</v>
      </c>
      <c r="C24" s="420"/>
      <c r="D24" s="420"/>
      <c r="E24" s="420"/>
      <c r="F24" s="420"/>
      <c r="G24" s="420"/>
      <c r="H24" s="420"/>
      <c r="I24" s="420"/>
      <c r="J24" s="420"/>
      <c r="K24" s="420"/>
      <c r="L24" s="420"/>
      <c r="M24" s="420"/>
      <c r="N24" s="421"/>
    </row>
    <row r="25" spans="1:14" ht="3.75" customHeight="1">
      <c r="A25" s="416"/>
      <c r="B25" s="437"/>
      <c r="C25" s="415"/>
      <c r="D25" s="415"/>
      <c r="E25" s="415"/>
      <c r="F25" s="415"/>
      <c r="G25" s="415"/>
      <c r="H25" s="415"/>
      <c r="I25" s="415"/>
      <c r="J25" s="415"/>
      <c r="K25" s="415"/>
      <c r="L25" s="415"/>
      <c r="M25" s="415"/>
      <c r="N25" s="416"/>
    </row>
    <row r="26" spans="1:14" ht="98.25" customHeight="1">
      <c r="A26" s="416"/>
      <c r="B26" s="414" t="s">
        <v>542</v>
      </c>
      <c r="C26" s="415"/>
      <c r="D26" s="415"/>
      <c r="E26" s="415"/>
      <c r="F26" s="415"/>
      <c r="G26" s="415"/>
      <c r="H26" s="415"/>
      <c r="I26" s="415"/>
      <c r="J26" s="415"/>
      <c r="K26" s="415"/>
      <c r="L26" s="415"/>
      <c r="M26" s="415"/>
      <c r="N26" s="416"/>
    </row>
    <row r="27" spans="1:14" ht="96.75" customHeight="1">
      <c r="A27" s="416"/>
      <c r="B27" s="414" t="s">
        <v>539</v>
      </c>
      <c r="C27" s="415"/>
      <c r="D27" s="415"/>
      <c r="E27" s="415"/>
      <c r="F27" s="415"/>
      <c r="G27" s="415"/>
      <c r="H27" s="415"/>
      <c r="I27" s="415"/>
      <c r="J27" s="415"/>
      <c r="K27" s="415"/>
      <c r="L27" s="415"/>
      <c r="M27" s="415"/>
      <c r="N27" s="416"/>
    </row>
    <row r="28" spans="1:14" ht="30.75" customHeight="1">
      <c r="A28" s="416"/>
      <c r="B28" s="452" t="s">
        <v>538</v>
      </c>
      <c r="C28" s="453"/>
      <c r="D28" s="453"/>
      <c r="E28" s="453"/>
      <c r="F28" s="453"/>
      <c r="G28" s="453"/>
      <c r="H28" s="453"/>
      <c r="I28" s="453"/>
      <c r="J28" s="453"/>
      <c r="K28" s="453"/>
      <c r="L28" s="453"/>
      <c r="M28" s="453"/>
      <c r="N28" s="454"/>
    </row>
    <row r="29" spans="1:14" ht="25.5" customHeight="1">
      <c r="A29" s="416"/>
      <c r="B29" s="411" t="s">
        <v>5</v>
      </c>
      <c r="C29" s="412"/>
      <c r="D29" s="412"/>
      <c r="E29" s="412"/>
      <c r="F29" s="412"/>
      <c r="G29" s="412"/>
      <c r="H29" s="412"/>
      <c r="I29" s="412"/>
      <c r="J29" s="412"/>
      <c r="K29" s="412"/>
      <c r="L29" s="412"/>
      <c r="M29" s="412"/>
      <c r="N29" s="413"/>
    </row>
    <row r="30" spans="1:14" ht="96" customHeight="1">
      <c r="A30" s="416"/>
      <c r="B30" s="448" t="s">
        <v>540</v>
      </c>
      <c r="C30" s="415"/>
      <c r="D30" s="415"/>
      <c r="E30" s="415"/>
      <c r="F30" s="415"/>
      <c r="G30" s="415"/>
      <c r="H30" s="415"/>
      <c r="I30" s="415"/>
      <c r="J30" s="415"/>
      <c r="K30" s="415"/>
      <c r="L30" s="415"/>
      <c r="M30" s="415"/>
      <c r="N30" s="416"/>
    </row>
    <row r="31" spans="1:14" ht="49.5" customHeight="1">
      <c r="A31" s="416"/>
      <c r="B31" s="449" t="s">
        <v>541</v>
      </c>
      <c r="C31" s="415"/>
      <c r="D31" s="415"/>
      <c r="E31" s="415"/>
      <c r="F31" s="415"/>
      <c r="G31" s="415"/>
      <c r="H31" s="415"/>
      <c r="I31" s="415"/>
      <c r="J31" s="415"/>
      <c r="K31" s="415"/>
      <c r="L31" s="415"/>
      <c r="M31" s="415"/>
      <c r="N31" s="416"/>
    </row>
    <row r="32" spans="1:14" ht="30" customHeight="1">
      <c r="A32" s="416"/>
      <c r="B32" s="444" t="s">
        <v>4</v>
      </c>
      <c r="C32" s="445"/>
      <c r="D32" s="445"/>
      <c r="E32" s="445"/>
      <c r="F32" s="445"/>
      <c r="G32" s="445"/>
      <c r="H32" s="445"/>
      <c r="I32" s="445"/>
      <c r="J32" s="445"/>
      <c r="K32" s="445"/>
      <c r="L32" s="445"/>
      <c r="M32" s="445"/>
      <c r="N32" s="446"/>
    </row>
    <row r="33" spans="1:14" ht="84" customHeight="1">
      <c r="A33" s="416"/>
      <c r="B33" s="447" t="s">
        <v>0</v>
      </c>
      <c r="C33" s="412"/>
      <c r="D33" s="412"/>
      <c r="E33" s="412"/>
      <c r="F33" s="412"/>
      <c r="G33" s="412"/>
      <c r="H33" s="412"/>
      <c r="I33" s="412"/>
      <c r="J33" s="412"/>
      <c r="K33" s="412"/>
      <c r="L33" s="412"/>
      <c r="M33" s="412"/>
      <c r="N33" s="413"/>
    </row>
    <row r="34" spans="1:14" ht="94.5" customHeight="1">
      <c r="A34" s="416"/>
      <c r="B34" s="414" t="s">
        <v>1</v>
      </c>
      <c r="C34" s="415"/>
      <c r="D34" s="415"/>
      <c r="E34" s="415"/>
      <c r="F34" s="415"/>
      <c r="G34" s="415"/>
      <c r="H34" s="415"/>
      <c r="I34" s="415"/>
      <c r="J34" s="415"/>
      <c r="K34" s="415"/>
      <c r="L34" s="415"/>
      <c r="M34" s="415"/>
      <c r="N34" s="416"/>
    </row>
    <row r="35" spans="1:14" ht="24" customHeight="1">
      <c r="A35" s="208"/>
      <c r="B35" s="194"/>
      <c r="C35" s="194"/>
      <c r="D35" s="194"/>
      <c r="E35" s="194"/>
      <c r="F35" s="194"/>
      <c r="G35" s="194"/>
      <c r="H35" s="194"/>
      <c r="I35" s="194"/>
      <c r="J35" s="194"/>
      <c r="K35" s="194"/>
      <c r="L35" s="194"/>
      <c r="M35" s="194"/>
      <c r="N35" s="195"/>
    </row>
    <row r="36" spans="1:14" ht="46.5" customHeight="1">
      <c r="A36" s="417" t="s">
        <v>425</v>
      </c>
      <c r="B36" s="451" t="s">
        <v>426</v>
      </c>
      <c r="C36" s="451"/>
      <c r="D36" s="451"/>
      <c r="E36" s="451"/>
      <c r="F36" s="451"/>
      <c r="G36" s="451"/>
      <c r="H36" s="451"/>
      <c r="I36" s="451"/>
      <c r="J36" s="451"/>
      <c r="K36" s="451"/>
      <c r="L36" s="451"/>
      <c r="M36" s="451"/>
      <c r="N36" s="451"/>
    </row>
    <row r="37" spans="1:14" ht="65.25" customHeight="1">
      <c r="A37" s="417"/>
      <c r="B37" s="450" t="s">
        <v>523</v>
      </c>
      <c r="C37" s="450"/>
      <c r="D37" s="450"/>
      <c r="E37" s="450"/>
      <c r="F37" s="450"/>
      <c r="G37" s="450"/>
      <c r="H37" s="450"/>
      <c r="I37" s="450"/>
      <c r="J37" s="450"/>
      <c r="K37" s="450"/>
      <c r="L37" s="450"/>
      <c r="M37" s="450"/>
      <c r="N37" s="450"/>
    </row>
    <row r="38" spans="1:14" ht="33" customHeight="1" hidden="1">
      <c r="A38" s="417"/>
      <c r="B38" s="59"/>
      <c r="C38" s="59"/>
      <c r="D38" s="59"/>
      <c r="E38" s="59"/>
      <c r="F38" s="59"/>
      <c r="G38" s="59"/>
      <c r="H38" s="59"/>
      <c r="I38" s="59"/>
      <c r="J38" s="59"/>
      <c r="K38" s="59"/>
      <c r="L38" s="59"/>
      <c r="M38" s="59"/>
      <c r="N38" s="59"/>
    </row>
    <row r="39" spans="1:14" ht="54.75" customHeight="1">
      <c r="A39" s="417"/>
      <c r="B39" s="438" t="s">
        <v>80</v>
      </c>
      <c r="C39" s="438"/>
      <c r="D39" s="438"/>
      <c r="E39" s="438"/>
      <c r="F39" s="438"/>
      <c r="G39" s="438"/>
      <c r="H39" s="438"/>
      <c r="I39" s="438"/>
      <c r="J39" s="438"/>
      <c r="K39" s="438"/>
      <c r="L39" s="438"/>
      <c r="M39" s="438"/>
      <c r="N39" s="438"/>
    </row>
    <row r="40" spans="1:14" ht="79.5" customHeight="1">
      <c r="A40" s="417"/>
      <c r="B40" s="439" t="s">
        <v>2</v>
      </c>
      <c r="C40" s="439"/>
      <c r="D40" s="439"/>
      <c r="E40" s="439"/>
      <c r="F40" s="439"/>
      <c r="G40" s="439"/>
      <c r="H40" s="439"/>
      <c r="I40" s="439"/>
      <c r="J40" s="439"/>
      <c r="K40" s="439"/>
      <c r="L40" s="439"/>
      <c r="M40" s="439"/>
      <c r="N40" s="439"/>
    </row>
    <row r="41" spans="1:14" ht="15" customHeight="1">
      <c r="A41" s="29"/>
      <c r="C41" s="60"/>
      <c r="D41" s="60"/>
      <c r="E41" s="60"/>
      <c r="F41" s="60"/>
      <c r="G41" s="60"/>
      <c r="H41" s="60"/>
      <c r="I41" s="60"/>
      <c r="J41" s="60"/>
      <c r="K41" s="60"/>
      <c r="L41" s="60"/>
      <c r="M41" s="60"/>
      <c r="N41" s="60"/>
    </row>
    <row r="42" spans="3:14" ht="17.25" customHeight="1">
      <c r="C42" s="191"/>
      <c r="D42" s="191"/>
      <c r="E42" s="191"/>
      <c r="F42" s="191"/>
      <c r="G42" s="191"/>
      <c r="H42" s="191"/>
      <c r="I42" s="191"/>
      <c r="J42" s="191"/>
      <c r="K42" s="191"/>
      <c r="L42" s="191"/>
      <c r="M42" s="191"/>
      <c r="N42" s="191"/>
    </row>
    <row r="43" spans="1:14" ht="37.5" customHeight="1">
      <c r="A43" s="192"/>
      <c r="B43" s="443" t="s">
        <v>3</v>
      </c>
      <c r="C43" s="443"/>
      <c r="D43" s="443"/>
      <c r="E43" s="443"/>
      <c r="F43" s="443"/>
      <c r="G43" s="443"/>
      <c r="H43" s="443"/>
      <c r="I43" s="443"/>
      <c r="J43" s="443"/>
      <c r="K43" s="443"/>
      <c r="L43" s="443"/>
      <c r="M43" s="443"/>
      <c r="N43" s="443"/>
    </row>
    <row r="44" spans="1:14" ht="93.75" customHeight="1">
      <c r="A44" s="192"/>
      <c r="B44" s="193"/>
      <c r="C44" s="193"/>
      <c r="D44" s="193"/>
      <c r="E44" s="193"/>
      <c r="F44" s="193"/>
      <c r="G44" s="193"/>
      <c r="H44" s="193"/>
      <c r="I44" s="193"/>
      <c r="J44" s="193"/>
      <c r="K44" s="193"/>
      <c r="L44" s="193"/>
      <c r="M44" s="193"/>
      <c r="N44" s="193"/>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Milijana</cp:lastModifiedBy>
  <cp:lastPrinted>2024-02-07T08:46:20Z</cp:lastPrinted>
  <dcterms:created xsi:type="dcterms:W3CDTF">2014-07-16T07:05:44Z</dcterms:created>
  <dcterms:modified xsi:type="dcterms:W3CDTF">2024-03-19T12:04:47Z</dcterms:modified>
  <cp:category/>
  <cp:version/>
  <cp:contentType/>
  <cp:contentStatus/>
</cp:coreProperties>
</file>