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 yWindow="-45" windowWidth="15450" windowHeight="8040" tabRatio="826" activeTab="1"/>
  </bookViews>
  <sheets>
    <sheet name="Програм" sheetId="1" r:id="rId1"/>
    <sheet name="Програмска активност" sheetId="2" r:id="rId2"/>
    <sheet name="Пројекат (2)" sheetId="8" r:id="rId3"/>
    <sheet name="Sheet1" sheetId="6" r:id="rId4"/>
    <sheet name="Sheet2" sheetId="7" r:id="rId5"/>
    <sheet name="Compatibility Report" sheetId="9" r:id="rId6"/>
  </sheets>
  <definedNames>
    <definedName name="funkcija" localSheetId="2">#REF!</definedName>
    <definedName name="funkcija">#REF!</definedName>
    <definedName name="_xlnm.Print_Titles" localSheetId="0">Програм!$32:$35</definedName>
    <definedName name="_xlnm.Print_Titles" localSheetId="1">'Програмска активност'!$45:$46</definedName>
    <definedName name="_xlnm.Print_Titles" localSheetId="2">'Пројекат (2)'!$43:$44</definedName>
    <definedName name="активност" localSheetId="2">#REF!</definedName>
    <definedName name="активност">#REF!</definedName>
    <definedName name="активност_пројекат" localSheetId="2">#REF!</definedName>
    <definedName name="активност_пројекат">#REF!</definedName>
    <definedName name="Извори_финансирања" localSheetId="2">#REF!</definedName>
    <definedName name="Извори_финансирања">#REF!</definedName>
    <definedName name="конто" localSheetId="2">#REF!</definedName>
    <definedName name="конто">#REF!</definedName>
    <definedName name="п1" localSheetId="2">#REF!</definedName>
    <definedName name="п1">#REF!</definedName>
    <definedName name="п10" localSheetId="2">#REF!</definedName>
    <definedName name="п10">#REF!</definedName>
    <definedName name="п11" localSheetId="2">#REF!</definedName>
    <definedName name="п11">#REF!</definedName>
    <definedName name="п12" localSheetId="2">#REF!</definedName>
    <definedName name="п12">#REF!</definedName>
    <definedName name="п13" localSheetId="2">#REF!</definedName>
    <definedName name="п13">#REF!</definedName>
    <definedName name="п14" localSheetId="2">#REF!</definedName>
    <definedName name="п14">#REF!</definedName>
    <definedName name="п15" localSheetId="2">#REF!</definedName>
    <definedName name="п15">#REF!</definedName>
    <definedName name="п16" localSheetId="2">#REF!</definedName>
    <definedName name="п16">#REF!</definedName>
    <definedName name="п17" localSheetId="2">#REF!</definedName>
    <definedName name="п17">#REF!</definedName>
    <definedName name="п2" localSheetId="2">#REF!</definedName>
    <definedName name="п2">#REF!</definedName>
    <definedName name="п3" localSheetId="2">#REF!</definedName>
    <definedName name="п3">#REF!</definedName>
    <definedName name="п4" localSheetId="2">#REF!</definedName>
    <definedName name="п4">#REF!</definedName>
    <definedName name="п5" localSheetId="2">#REF!</definedName>
    <definedName name="п5">#REF!</definedName>
    <definedName name="п6" localSheetId="2">#REF!</definedName>
    <definedName name="п6">#REF!</definedName>
    <definedName name="п7" localSheetId="2">#REF!</definedName>
    <definedName name="п7">#REF!</definedName>
    <definedName name="п8" localSheetId="2">#REF!</definedName>
    <definedName name="п8">#REF!</definedName>
    <definedName name="п9" localSheetId="2">#REF!</definedName>
    <definedName name="п9">#REF!</definedName>
    <definedName name="ПА_1" localSheetId="2">#REF!</definedName>
    <definedName name="ПА_1">#REF!</definedName>
    <definedName name="ПА_10" localSheetId="2">#REF!</definedName>
    <definedName name="ПА_10">#REF!</definedName>
    <definedName name="ПА_11" localSheetId="2">#REF!</definedName>
    <definedName name="ПА_11">#REF!</definedName>
    <definedName name="ПА_12" localSheetId="2">#REF!</definedName>
    <definedName name="ПА_12">#REF!</definedName>
    <definedName name="ПА_13" localSheetId="2">#REF!</definedName>
    <definedName name="ПА_13">#REF!</definedName>
    <definedName name="ПА_14" localSheetId="2">#REF!</definedName>
    <definedName name="ПА_14">#REF!</definedName>
    <definedName name="ПА_15" localSheetId="2">#REF!</definedName>
    <definedName name="ПА_15">#REF!</definedName>
    <definedName name="ПА_16" localSheetId="2">#REF!</definedName>
    <definedName name="ПА_16">#REF!</definedName>
    <definedName name="ПА_17" localSheetId="2">#REF!</definedName>
    <definedName name="ПА_17">#REF!</definedName>
    <definedName name="ПА_18" localSheetId="2">#REF!</definedName>
    <definedName name="ПА_18">#REF!</definedName>
    <definedName name="ПА_19" localSheetId="2">#REF!</definedName>
    <definedName name="ПА_19">#REF!</definedName>
    <definedName name="ПА_2" localSheetId="2">#REF!</definedName>
    <definedName name="ПА_2">#REF!</definedName>
    <definedName name="ПА_20" localSheetId="2">#REF!</definedName>
    <definedName name="ПА_20">#REF!</definedName>
    <definedName name="ПА_21" localSheetId="2">#REF!</definedName>
    <definedName name="ПА_21">#REF!</definedName>
    <definedName name="ПА_22" localSheetId="2">#REF!</definedName>
    <definedName name="ПА_22">#REF!</definedName>
    <definedName name="ПА_23" localSheetId="2">#REF!</definedName>
    <definedName name="ПА_23">#REF!</definedName>
    <definedName name="ПА_24" localSheetId="2">#REF!+#REF!</definedName>
    <definedName name="ПА_24">#REF!+#REF!</definedName>
    <definedName name="ПА_25" localSheetId="2">#REF!</definedName>
    <definedName name="ПА_25">#REF!</definedName>
    <definedName name="ПА_26" localSheetId="2">#REF!</definedName>
    <definedName name="ПА_26">#REF!</definedName>
    <definedName name="ПА_27" localSheetId="2">#REF!</definedName>
    <definedName name="ПА_27">#REF!</definedName>
    <definedName name="ПА_28" localSheetId="2">#REF!</definedName>
    <definedName name="ПА_28">#REF!</definedName>
    <definedName name="ПА_29" localSheetId="2">#REF!</definedName>
    <definedName name="ПА_29">#REF!</definedName>
    <definedName name="ПА_3" localSheetId="2">#REF!</definedName>
    <definedName name="ПА_3">#REF!</definedName>
    <definedName name="ПА_30" localSheetId="2">#REF!</definedName>
    <definedName name="ПА_30">#REF!</definedName>
    <definedName name="ПА_31" localSheetId="2">#REF!</definedName>
    <definedName name="ПА_31">#REF!</definedName>
    <definedName name="ПА_32" localSheetId="2">#REF!</definedName>
    <definedName name="ПА_32">#REF!</definedName>
    <definedName name="ПА_33" localSheetId="2">#REF!</definedName>
    <definedName name="ПА_33">#REF!</definedName>
    <definedName name="ПА_34" localSheetId="2">#REF!</definedName>
    <definedName name="ПА_34">#REF!</definedName>
    <definedName name="ПА_35" localSheetId="2">#REF!</definedName>
    <definedName name="ПА_35">#REF!</definedName>
    <definedName name="ПА_36" localSheetId="2">#REF!</definedName>
    <definedName name="ПА_36">#REF!</definedName>
    <definedName name="ПА_37" localSheetId="2">#REF!</definedName>
    <definedName name="ПА_37">#REF!</definedName>
    <definedName name="ПА_38" localSheetId="2">#REF!</definedName>
    <definedName name="ПА_38">#REF!</definedName>
    <definedName name="ПА_39" localSheetId="2">#REF!</definedName>
    <definedName name="ПА_39">#REF!</definedName>
    <definedName name="ПА_4" localSheetId="2">#REF!</definedName>
    <definedName name="ПА_4">#REF!</definedName>
    <definedName name="ПА_40" localSheetId="2">#REF!</definedName>
    <definedName name="ПА_40">#REF!</definedName>
    <definedName name="ПА_41" localSheetId="2">#REF!</definedName>
    <definedName name="ПА_41">#REF!</definedName>
    <definedName name="ПА_42" localSheetId="2">#REF!</definedName>
    <definedName name="ПА_42">#REF!</definedName>
    <definedName name="ПА_43" localSheetId="2">#REF!</definedName>
    <definedName name="ПА_43">#REF!</definedName>
    <definedName name="ПА_44" localSheetId="2">#REF!</definedName>
    <definedName name="ПА_44">#REF!</definedName>
    <definedName name="ПА_45" localSheetId="2">#REF!</definedName>
    <definedName name="ПА_45">#REF!</definedName>
    <definedName name="ПА_46" localSheetId="2">#REF!</definedName>
    <definedName name="ПА_46">#REF!</definedName>
    <definedName name="ПА_47" localSheetId="2">#REF!</definedName>
    <definedName name="ПА_47">#REF!</definedName>
    <definedName name="ПА_48" localSheetId="2">#REF!</definedName>
    <definedName name="ПА_48">#REF!</definedName>
    <definedName name="ПА_49" localSheetId="2">#REF!</definedName>
    <definedName name="ПА_49">#REF!</definedName>
    <definedName name="ПА_5" localSheetId="2">#REF!</definedName>
    <definedName name="ПА_5">#REF!</definedName>
    <definedName name="ПА_50" localSheetId="2">#REF!</definedName>
    <definedName name="ПА_50">#REF!</definedName>
    <definedName name="ПА_51" localSheetId="2">#REF!</definedName>
    <definedName name="ПА_51">#REF!</definedName>
    <definedName name="ПА_52" localSheetId="2">#REF!</definedName>
    <definedName name="ПА_52">#REF!</definedName>
    <definedName name="ПА_53" localSheetId="2">#REF!</definedName>
    <definedName name="ПА_53">#REF!</definedName>
    <definedName name="ПА_54" localSheetId="2">#REF!</definedName>
    <definedName name="ПА_54">#REF!</definedName>
    <definedName name="ПА_55" localSheetId="2">#REF!</definedName>
    <definedName name="ПА_55">#REF!</definedName>
    <definedName name="ПА_56" localSheetId="2">#REF!</definedName>
    <definedName name="ПА_56">#REF!</definedName>
    <definedName name="ПА_57" localSheetId="2">#REF!</definedName>
    <definedName name="ПА_57">#REF!</definedName>
    <definedName name="ПА_58" localSheetId="2">#REF!</definedName>
    <definedName name="ПА_58">#REF!</definedName>
    <definedName name="ПА_59" localSheetId="2">#REF!</definedName>
    <definedName name="ПА_59">#REF!</definedName>
    <definedName name="ПА_6" localSheetId="2">#REF!</definedName>
    <definedName name="ПА_6">#REF!</definedName>
    <definedName name="ПА_60" localSheetId="2">#REF!</definedName>
    <definedName name="ПА_60">#REF!</definedName>
    <definedName name="ПА_61" localSheetId="2">#REF!</definedName>
    <definedName name="ПА_61">#REF!</definedName>
    <definedName name="ПА_62" localSheetId="2">#REF!</definedName>
    <definedName name="ПА_62">#REF!</definedName>
    <definedName name="ПА_63" localSheetId="2">#REF!</definedName>
    <definedName name="ПА_63">#REF!</definedName>
    <definedName name="ПА_64" localSheetId="2">#REF!</definedName>
    <definedName name="ПА_64">#REF!</definedName>
    <definedName name="ПА_65" localSheetId="2">#REF!</definedName>
    <definedName name="ПА_65">#REF!</definedName>
    <definedName name="ПА_66" localSheetId="2">#REF!</definedName>
    <definedName name="ПА_66">#REF!</definedName>
    <definedName name="ПА_67" localSheetId="2">#REF!</definedName>
    <definedName name="ПА_67">#REF!</definedName>
    <definedName name="ПА_68" localSheetId="2">#REF!</definedName>
    <definedName name="ПА_68">#REF!</definedName>
    <definedName name="ПА_69" localSheetId="2">#REF!</definedName>
    <definedName name="ПА_69">#REF!</definedName>
    <definedName name="ПА_7" localSheetId="2">#REF!</definedName>
    <definedName name="ПА_7">#REF!</definedName>
    <definedName name="ПА_70" localSheetId="2">#REF!</definedName>
    <definedName name="ПА_70">#REF!</definedName>
    <definedName name="ПА_71" localSheetId="2">#REF!</definedName>
    <definedName name="ПА_71">#REF!</definedName>
    <definedName name="ПА_72" localSheetId="2">#REF!</definedName>
    <definedName name="ПА_72">#REF!</definedName>
    <definedName name="ПА_8" localSheetId="2">#REF!</definedName>
    <definedName name="ПА_8">#REF!</definedName>
    <definedName name="ПА_9" localSheetId="2">#REF!</definedName>
    <definedName name="ПА_9">#REF!</definedName>
    <definedName name="ПАЦ_1" localSheetId="2">#REF!</definedName>
    <definedName name="ПАЦ_1">#REF!</definedName>
    <definedName name="ПАЦ_10" localSheetId="2">#REF!</definedName>
    <definedName name="ПАЦ_10">#REF!</definedName>
    <definedName name="ПАЦ_11" localSheetId="2">#REF!</definedName>
    <definedName name="ПАЦ_11">#REF!</definedName>
    <definedName name="ПАЦ_12" localSheetId="2">#REF!</definedName>
    <definedName name="ПАЦ_12">#REF!</definedName>
    <definedName name="ПАЦ_13" localSheetId="2">#REF!</definedName>
    <definedName name="ПАЦ_13">#REF!</definedName>
    <definedName name="ПАЦ_14" localSheetId="2">#REF!</definedName>
    <definedName name="ПАЦ_14">#REF!</definedName>
    <definedName name="ПАЦ_15" localSheetId="2">#REF!</definedName>
    <definedName name="ПАЦ_15">#REF!</definedName>
    <definedName name="ПАЦ_16" localSheetId="2">#REF!</definedName>
    <definedName name="ПАЦ_16">#REF!</definedName>
    <definedName name="ПАЦ_17" localSheetId="2">#REF!</definedName>
    <definedName name="ПАЦ_17">#REF!</definedName>
    <definedName name="ПАЦ_18" localSheetId="2">#REF!</definedName>
    <definedName name="ПАЦ_18">#REF!</definedName>
    <definedName name="ПАЦ_19" localSheetId="2">#REF!</definedName>
    <definedName name="ПАЦ_19">#REF!</definedName>
    <definedName name="ПАЦ_2" localSheetId="2">#REF!</definedName>
    <definedName name="ПАЦ_2">#REF!</definedName>
    <definedName name="ПАЦ_20" localSheetId="2">#REF!</definedName>
    <definedName name="ПАЦ_20">#REF!</definedName>
    <definedName name="ПАЦ_21" localSheetId="2">#REF!</definedName>
    <definedName name="ПАЦ_21">#REF!</definedName>
    <definedName name="ПАЦ_22" localSheetId="2">#REF!</definedName>
    <definedName name="ПАЦ_22">#REF!</definedName>
    <definedName name="ПАЦ_23" localSheetId="2">#REF!</definedName>
    <definedName name="ПАЦ_23">#REF!</definedName>
    <definedName name="ПАЦ_24" localSheetId="2">#REF!</definedName>
    <definedName name="ПАЦ_24">#REF!</definedName>
    <definedName name="ПАЦ_25" localSheetId="2">#REF!</definedName>
    <definedName name="ПАЦ_25">#REF!</definedName>
    <definedName name="ПАЦ_26" localSheetId="2">#REF!</definedName>
    <definedName name="ПАЦ_26">#REF!</definedName>
    <definedName name="ПАЦ_27" localSheetId="2">#REF!</definedName>
    <definedName name="ПАЦ_27">#REF!</definedName>
    <definedName name="ПАЦ_28" localSheetId="2">#REF!</definedName>
    <definedName name="ПАЦ_28">#REF!</definedName>
    <definedName name="ПАЦ_29" localSheetId="2">#REF!</definedName>
    <definedName name="ПАЦ_29">#REF!</definedName>
    <definedName name="ПАЦ_3" localSheetId="2">#REF!</definedName>
    <definedName name="ПАЦ_3">#REF!</definedName>
    <definedName name="ПАЦ_30" localSheetId="2">#REF!</definedName>
    <definedName name="ПАЦ_30">#REF!</definedName>
    <definedName name="ПАЦ_31" localSheetId="2">#REF!</definedName>
    <definedName name="ПАЦ_31">#REF!</definedName>
    <definedName name="ПАЦ_32" localSheetId="2">#REF!</definedName>
    <definedName name="ПАЦ_32">#REF!</definedName>
    <definedName name="ПАЦ_33" localSheetId="2">#REF!</definedName>
    <definedName name="ПАЦ_33">#REF!</definedName>
    <definedName name="ПАЦ_34" localSheetId="2">#REF!</definedName>
    <definedName name="ПАЦ_34">#REF!</definedName>
    <definedName name="ПАЦ_35" localSheetId="2">#REF!</definedName>
    <definedName name="ПАЦ_35">#REF!</definedName>
    <definedName name="ПАЦ_36" localSheetId="2">#REF!</definedName>
    <definedName name="ПАЦ_36">#REF!</definedName>
    <definedName name="ПАЦ_37" localSheetId="2">#REF!</definedName>
    <definedName name="ПАЦ_37">#REF!</definedName>
    <definedName name="ПАЦ_38" localSheetId="2">#REF!</definedName>
    <definedName name="ПАЦ_38">#REF!</definedName>
    <definedName name="ПАЦ_39" localSheetId="2">#REF!</definedName>
    <definedName name="ПАЦ_39">#REF!</definedName>
    <definedName name="ПАЦ_4" localSheetId="2">#REF!</definedName>
    <definedName name="ПАЦ_4">#REF!</definedName>
    <definedName name="ПАЦ_40" localSheetId="2">#REF!</definedName>
    <definedName name="ПАЦ_40">#REF!</definedName>
    <definedName name="ПАЦ_41" localSheetId="2">#REF!</definedName>
    <definedName name="ПАЦ_41">#REF!</definedName>
    <definedName name="ПАЦ_42" localSheetId="2">#REF!</definedName>
    <definedName name="ПАЦ_42">#REF!</definedName>
    <definedName name="ПАЦ_43" localSheetId="2">#REF!</definedName>
    <definedName name="ПАЦ_43">#REF!</definedName>
    <definedName name="ПАЦ_44" localSheetId="2">#REF!</definedName>
    <definedName name="ПАЦ_44">#REF!</definedName>
    <definedName name="ПАЦ_45" localSheetId="2">#REF!</definedName>
    <definedName name="ПАЦ_45">#REF!</definedName>
    <definedName name="ПАЦ_46" localSheetId="2">#REF!</definedName>
    <definedName name="ПАЦ_46">#REF!</definedName>
    <definedName name="ПАЦ_47" localSheetId="2">#REF!</definedName>
    <definedName name="ПАЦ_47">#REF!</definedName>
    <definedName name="ПАЦ_48" localSheetId="2">#REF!</definedName>
    <definedName name="ПАЦ_48">#REF!</definedName>
    <definedName name="ПАЦ_49" localSheetId="2">#REF!</definedName>
    <definedName name="ПАЦ_49">#REF!</definedName>
    <definedName name="ПАЦ_5" localSheetId="2">#REF!</definedName>
    <definedName name="ПАЦ_5">#REF!</definedName>
    <definedName name="ПАЦ_50" localSheetId="2">#REF!</definedName>
    <definedName name="ПАЦ_50">#REF!</definedName>
    <definedName name="ПАЦ_51" localSheetId="2">#REF!</definedName>
    <definedName name="ПАЦ_51">#REF!</definedName>
    <definedName name="ПАЦ_52" localSheetId="2">#REF!</definedName>
    <definedName name="ПАЦ_52">#REF!</definedName>
    <definedName name="ПАЦ_53" localSheetId="2">#REF!</definedName>
    <definedName name="ПАЦ_53">#REF!</definedName>
    <definedName name="ПАЦ_54" localSheetId="2">#REF!</definedName>
    <definedName name="ПАЦ_54">#REF!</definedName>
    <definedName name="ПАЦ_55" localSheetId="2">#REF!</definedName>
    <definedName name="ПАЦ_55">#REF!</definedName>
    <definedName name="ПАЦ_56" localSheetId="2">#REF!</definedName>
    <definedName name="ПАЦ_56">#REF!</definedName>
    <definedName name="ПАЦ_57" localSheetId="2">#REF!</definedName>
    <definedName name="ПАЦ_57">#REF!</definedName>
    <definedName name="ПАЦ_58" localSheetId="2">#REF!</definedName>
    <definedName name="ПАЦ_58">#REF!</definedName>
    <definedName name="ПАЦ_59" localSheetId="2">#REF!</definedName>
    <definedName name="ПАЦ_59">#REF!</definedName>
    <definedName name="ПАЦ_6" localSheetId="2">#REF!</definedName>
    <definedName name="ПАЦ_6">#REF!</definedName>
    <definedName name="ПАЦ_60" localSheetId="2">#REF!</definedName>
    <definedName name="ПАЦ_60">#REF!</definedName>
    <definedName name="ПАЦ_61" localSheetId="2">#REF!</definedName>
    <definedName name="ПАЦ_61">#REF!</definedName>
    <definedName name="ПАЦ_62" localSheetId="2">#REF!</definedName>
    <definedName name="ПАЦ_62">#REF!</definedName>
    <definedName name="ПАЦ_63" localSheetId="2">#REF!</definedName>
    <definedName name="ПАЦ_63">#REF!</definedName>
    <definedName name="ПАЦ_64" localSheetId="2">#REF!</definedName>
    <definedName name="ПАЦ_64">#REF!</definedName>
    <definedName name="ПАЦ_65" localSheetId="2">#REF!</definedName>
    <definedName name="ПАЦ_65">#REF!</definedName>
    <definedName name="ПАЦ_66" localSheetId="2">#REF!</definedName>
    <definedName name="ПАЦ_66">#REF!</definedName>
    <definedName name="ПАЦ_67" localSheetId="2">#REF!</definedName>
    <definedName name="ПАЦ_67">#REF!</definedName>
    <definedName name="ПАЦ_68" localSheetId="2">#REF!</definedName>
    <definedName name="ПАЦ_68">#REF!</definedName>
    <definedName name="ПАЦ_69" localSheetId="2">#REF!</definedName>
    <definedName name="ПАЦ_69">#REF!</definedName>
    <definedName name="ПАЦ_7" localSheetId="2">#REF!</definedName>
    <definedName name="ПАЦ_7">#REF!</definedName>
    <definedName name="ПАЦ_70" localSheetId="2">#REF!</definedName>
    <definedName name="ПАЦ_70">#REF!</definedName>
    <definedName name="ПАЦ_71" localSheetId="2">#REF!</definedName>
    <definedName name="ПАЦ_71">#REF!</definedName>
    <definedName name="ПАЦ_72" localSheetId="2">#REF!</definedName>
    <definedName name="ПАЦ_72">#REF!</definedName>
    <definedName name="ПАЦ_73" localSheetId="2">#REF!</definedName>
    <definedName name="ПАЦ_73">#REF!</definedName>
    <definedName name="ПАЦ_74" localSheetId="2">#REF!</definedName>
    <definedName name="ПАЦ_74">#REF!</definedName>
    <definedName name="ПАЦ_75" localSheetId="2">#REF!</definedName>
    <definedName name="ПАЦ_75">#REF!</definedName>
    <definedName name="ПАЦ_76" localSheetId="2">#REF!</definedName>
    <definedName name="ПАЦ_76">#REF!</definedName>
    <definedName name="ПАЦ_77" localSheetId="2">#REF!</definedName>
    <definedName name="ПАЦ_77">#REF!</definedName>
    <definedName name="ПАЦ_78" localSheetId="2">#REF!</definedName>
    <definedName name="ПАЦ_78">#REF!</definedName>
    <definedName name="ПАЦ_79" localSheetId="2">#REF!</definedName>
    <definedName name="ПАЦ_79">#REF!</definedName>
    <definedName name="ПАЦ_8" localSheetId="2">#REF!</definedName>
    <definedName name="ПАЦ_8">#REF!</definedName>
    <definedName name="ПАЦ_80" localSheetId="2">#REF!</definedName>
    <definedName name="ПАЦ_80">#REF!</definedName>
    <definedName name="ПАЦ_81" localSheetId="2">#REF!</definedName>
    <definedName name="ПАЦ_81">#REF!</definedName>
    <definedName name="ПАЦ_82" localSheetId="2">#REF!</definedName>
    <definedName name="ПАЦ_82">#REF!</definedName>
    <definedName name="ПАЦ_83" localSheetId="2">#REF!</definedName>
    <definedName name="ПАЦ_83">#REF!</definedName>
    <definedName name="ПАЦ_84" localSheetId="2">#REF!</definedName>
    <definedName name="ПАЦ_84">#REF!</definedName>
    <definedName name="ПАЦ_85" localSheetId="2">#REF!</definedName>
    <definedName name="ПАЦ_85">#REF!</definedName>
    <definedName name="ПАЦ_86" localSheetId="2">#REF!</definedName>
    <definedName name="ПАЦ_86">#REF!</definedName>
    <definedName name="ПАЦ_87" localSheetId="2">#REF!</definedName>
    <definedName name="ПАЦ_87">#REF!</definedName>
    <definedName name="ПАЦ_88" localSheetId="2">#REF!</definedName>
    <definedName name="ПАЦ_88">#REF!</definedName>
    <definedName name="ПАЦ_89" localSheetId="2">#REF!</definedName>
    <definedName name="ПАЦ_89">#REF!</definedName>
    <definedName name="ПАЦ_9" localSheetId="2">#REF!</definedName>
    <definedName name="ПАЦ_9">#REF!</definedName>
    <definedName name="ПАЦ_90" localSheetId="2">#REF!</definedName>
    <definedName name="ПАЦ_90">#REF!</definedName>
    <definedName name="ПАЦ_91" localSheetId="2">#REF!</definedName>
    <definedName name="ПАЦ_91">#REF!</definedName>
    <definedName name="ПАЦ_92" localSheetId="2">#REF!</definedName>
    <definedName name="ПАЦ_92">#REF!</definedName>
    <definedName name="ПАЦ_93" localSheetId="2">#REF!</definedName>
    <definedName name="ПАЦ_93">#REF!</definedName>
    <definedName name="ПАЦ_94" localSheetId="2">#REF!</definedName>
    <definedName name="ПАЦ_94">#REF!</definedName>
    <definedName name="ПАЦ_95" localSheetId="2">#REF!</definedName>
    <definedName name="ПАЦ_95">#REF!</definedName>
    <definedName name="ПАЦ_96" localSheetId="2">#REF!</definedName>
    <definedName name="ПАЦ_96">#REF!</definedName>
    <definedName name="ПАЦ_97" localSheetId="2">#REF!</definedName>
    <definedName name="ПАЦ_97">#REF!</definedName>
    <definedName name="ПГ_1" localSheetId="2">#REF!</definedName>
    <definedName name="ПГ_1">#REF!</definedName>
    <definedName name="ПГ_10" localSheetId="2">#REF!</definedName>
    <definedName name="ПГ_10">#REF!</definedName>
    <definedName name="ПГ_11" localSheetId="2">#REF!</definedName>
    <definedName name="ПГ_11">#REF!</definedName>
    <definedName name="ПГ_12" localSheetId="2">#REF!</definedName>
    <definedName name="ПГ_12">#REF!</definedName>
    <definedName name="ПГ_13" localSheetId="2">#REF!</definedName>
    <definedName name="ПГ_13">#REF!</definedName>
    <definedName name="ПГ_14" localSheetId="2">#REF!</definedName>
    <definedName name="ПГ_14">#REF!</definedName>
    <definedName name="ПГ_15" localSheetId="2">#REF!</definedName>
    <definedName name="ПГ_15">#REF!</definedName>
    <definedName name="ПГ_16" localSheetId="2">#REF!</definedName>
    <definedName name="ПГ_16">#REF!</definedName>
    <definedName name="ПГ_17" localSheetId="2">#REF!</definedName>
    <definedName name="ПГ_17">#REF!</definedName>
    <definedName name="ПГ_2" localSheetId="2">#REF!</definedName>
    <definedName name="ПГ_2">#REF!</definedName>
    <definedName name="ПГ_3" localSheetId="2">#REF!</definedName>
    <definedName name="ПГ_3">#REF!</definedName>
    <definedName name="ПГ_4" localSheetId="2">#REF!</definedName>
    <definedName name="ПГ_4">#REF!</definedName>
    <definedName name="ПГ_5" localSheetId="2">#REF!</definedName>
    <definedName name="ПГ_5">#REF!</definedName>
    <definedName name="ПГ_6" localSheetId="2">#REF!</definedName>
    <definedName name="ПГ_6">#REF!</definedName>
    <definedName name="ПГ_7" localSheetId="2">#REF!</definedName>
    <definedName name="ПГ_7">#REF!</definedName>
    <definedName name="ПГ_8" localSheetId="2">#REF!</definedName>
    <definedName name="ПГ_8">#REF!</definedName>
    <definedName name="ПГ_9" localSheetId="2">#REF!</definedName>
    <definedName name="ПГ_9">#REF!</definedName>
    <definedName name="ПГЦ_1" localSheetId="2">#REF!</definedName>
    <definedName name="ПГЦ_1">#REF!</definedName>
    <definedName name="ПГЦ_10" localSheetId="2">#REF!</definedName>
    <definedName name="ПГЦ_10">#REF!</definedName>
    <definedName name="ПГЦ_11" localSheetId="2">#REF!</definedName>
    <definedName name="ПГЦ_11">#REF!</definedName>
    <definedName name="ПГЦ_12" localSheetId="2">#REF!</definedName>
    <definedName name="ПГЦ_12">#REF!</definedName>
    <definedName name="ПГЦ_13" localSheetId="2">#REF!</definedName>
    <definedName name="ПГЦ_13">#REF!</definedName>
    <definedName name="ПГЦ_14" localSheetId="2">#REF!</definedName>
    <definedName name="ПГЦ_14">#REF!</definedName>
    <definedName name="ПГЦ_15" localSheetId="2">#REF!</definedName>
    <definedName name="ПГЦ_15">#REF!</definedName>
    <definedName name="ПГЦ_16" localSheetId="2">#REF!</definedName>
    <definedName name="ПГЦ_16">#REF!</definedName>
    <definedName name="ПГЦ_17" localSheetId="2">#REF!</definedName>
    <definedName name="ПГЦ_17">#REF!</definedName>
    <definedName name="ПГЦ_18" localSheetId="2">#REF!</definedName>
    <definedName name="ПГЦ_18">#REF!</definedName>
    <definedName name="ПГЦ_19" localSheetId="2">#REF!</definedName>
    <definedName name="ПГЦ_19">#REF!</definedName>
    <definedName name="ПГЦ_2" localSheetId="2">#REF!</definedName>
    <definedName name="ПГЦ_2">#REF!</definedName>
    <definedName name="ПГЦ_20" localSheetId="2">#REF!</definedName>
    <definedName name="ПГЦ_20">#REF!</definedName>
    <definedName name="ПГЦ_21" localSheetId="2">#REF!</definedName>
    <definedName name="ПГЦ_21">#REF!</definedName>
    <definedName name="ПГЦ_22" localSheetId="2">#REF!</definedName>
    <definedName name="ПГЦ_22">#REF!</definedName>
    <definedName name="ПГЦ_23" localSheetId="2">#REF!</definedName>
    <definedName name="ПГЦ_23">#REF!</definedName>
    <definedName name="ПГЦ_24" localSheetId="2">#REF!</definedName>
    <definedName name="ПГЦ_24">#REF!</definedName>
    <definedName name="ПГЦ_25" localSheetId="2">#REF!</definedName>
    <definedName name="ПГЦ_25">#REF!</definedName>
    <definedName name="ПГЦ_26" localSheetId="2">#REF!</definedName>
    <definedName name="ПГЦ_26">#REF!</definedName>
    <definedName name="ПГЦ_27" localSheetId="2">#REF!</definedName>
    <definedName name="ПГЦ_27">#REF!</definedName>
    <definedName name="ПГЦ_28" localSheetId="2">#REF!</definedName>
    <definedName name="ПГЦ_28">#REF!</definedName>
    <definedName name="ПГЦ_29" localSheetId="2">#REF!</definedName>
    <definedName name="ПГЦ_29">#REF!</definedName>
    <definedName name="ПГЦ_3" localSheetId="2">#REF!</definedName>
    <definedName name="ПГЦ_3">#REF!</definedName>
    <definedName name="ПГЦ_30" localSheetId="2">#REF!</definedName>
    <definedName name="ПГЦ_30">#REF!</definedName>
    <definedName name="ПГЦ_31" localSheetId="2">#REF!</definedName>
    <definedName name="ПГЦ_31">#REF!</definedName>
    <definedName name="ПГЦ_32" localSheetId="2">#REF!</definedName>
    <definedName name="ПГЦ_32">#REF!</definedName>
    <definedName name="ПГЦ_33" localSheetId="2">#REF!</definedName>
    <definedName name="ПГЦ_33">#REF!</definedName>
    <definedName name="ПГЦ_34" localSheetId="2">#REF!</definedName>
    <definedName name="ПГЦ_34">#REF!</definedName>
    <definedName name="ПГЦ_35" localSheetId="2">#REF!</definedName>
    <definedName name="ПГЦ_35">#REF!</definedName>
    <definedName name="ПГЦ_36" localSheetId="2">#REF!</definedName>
    <definedName name="ПГЦ_36">#REF!</definedName>
    <definedName name="ПГЦ_37" localSheetId="2">#REF!</definedName>
    <definedName name="ПГЦ_37">#REF!</definedName>
    <definedName name="ПГЦ_38" localSheetId="2">#REF!</definedName>
    <definedName name="ПГЦ_38">#REF!</definedName>
    <definedName name="ПГЦ_39" localSheetId="2">#REF!</definedName>
    <definedName name="ПГЦ_39">#REF!</definedName>
    <definedName name="ПГЦ_4" localSheetId="2">#REF!</definedName>
    <definedName name="ПГЦ_4">#REF!</definedName>
    <definedName name="ПГЦ_5" localSheetId="2">#REF!</definedName>
    <definedName name="ПГЦ_5">#REF!</definedName>
    <definedName name="ПГЦ_6" localSheetId="2">#REF!</definedName>
    <definedName name="ПГЦ_6">#REF!</definedName>
    <definedName name="ПГЦ_7" localSheetId="2">#REF!</definedName>
    <definedName name="ПГЦ_7">#REF!</definedName>
    <definedName name="ПГЦ_8" localSheetId="2">#REF!</definedName>
    <definedName name="ПГЦ_8">#REF!</definedName>
    <definedName name="ПГЦ_9" localSheetId="2">#REF!</definedName>
    <definedName name="ПГЦ_9">#REF!</definedName>
    <definedName name="Програми" localSheetId="2">#REF!</definedName>
    <definedName name="Програми">#REF!</definedName>
    <definedName name="Сектор" localSheetId="2">#REF!</definedName>
    <definedName name="Сектор">#REF!</definedName>
    <definedName name="списак_активности" localSheetId="2">#REF!</definedName>
    <definedName name="списак_активности">#REF!</definedName>
    <definedName name="шифра_програма" localSheetId="2">#REF!</definedName>
    <definedName name="шифра_програма">#REF!</definedName>
  </definedNames>
  <calcPr calcId="145621"/>
  <fileRecoveryPr autoRecover="0"/>
</workbook>
</file>

<file path=xl/calcChain.xml><?xml version="1.0" encoding="utf-8"?>
<calcChain xmlns="http://schemas.openxmlformats.org/spreadsheetml/2006/main">
  <c r="L455" i="8" l="1"/>
  <c r="J455" i="8"/>
  <c r="H455" i="8"/>
  <c r="N455" i="8" s="1"/>
  <c r="F455" i="8"/>
  <c r="D455" i="8"/>
  <c r="N454" i="8"/>
  <c r="N453" i="8"/>
  <c r="N452" i="8"/>
  <c r="N451" i="8"/>
  <c r="N450" i="8"/>
  <c r="N449" i="8"/>
  <c r="N448" i="8"/>
  <c r="N447" i="8"/>
  <c r="N446" i="8"/>
  <c r="N445" i="8"/>
  <c r="N444" i="8"/>
  <c r="N443" i="8"/>
  <c r="N442" i="8"/>
  <c r="N441" i="8"/>
  <c r="N440" i="8"/>
  <c r="N439" i="8"/>
  <c r="N438" i="8"/>
  <c r="O432" i="8"/>
  <c r="N432" i="8"/>
  <c r="M431" i="8"/>
  <c r="L431" i="8"/>
  <c r="K431" i="8"/>
  <c r="K411" i="8" s="1"/>
  <c r="J431" i="8"/>
  <c r="I431" i="8"/>
  <c r="O431" i="8" s="1"/>
  <c r="H431" i="8"/>
  <c r="N431" i="8"/>
  <c r="G431" i="8"/>
  <c r="F431" i="8"/>
  <c r="E431" i="8"/>
  <c r="D431" i="8"/>
  <c r="O430" i="8"/>
  <c r="N430" i="8"/>
  <c r="O429" i="8"/>
  <c r="N429" i="8"/>
  <c r="O428" i="8"/>
  <c r="N428" i="8"/>
  <c r="O427" i="8"/>
  <c r="N427" i="8"/>
  <c r="O426" i="8"/>
  <c r="N426" i="8"/>
  <c r="O425" i="8"/>
  <c r="N425" i="8"/>
  <c r="O424" i="8"/>
  <c r="N424" i="8"/>
  <c r="O423" i="8"/>
  <c r="N423" i="8"/>
  <c r="M422" i="8"/>
  <c r="L422" i="8"/>
  <c r="K422" i="8"/>
  <c r="J422" i="8"/>
  <c r="I422" i="8"/>
  <c r="O422" i="8"/>
  <c r="H422" i="8"/>
  <c r="N422" i="8"/>
  <c r="G422" i="8"/>
  <c r="F422" i="8"/>
  <c r="E422" i="8"/>
  <c r="D422" i="8"/>
  <c r="O421" i="8"/>
  <c r="N421" i="8"/>
  <c r="O420" i="8"/>
  <c r="N420" i="8"/>
  <c r="O419" i="8"/>
  <c r="N419" i="8"/>
  <c r="O418" i="8"/>
  <c r="N418" i="8"/>
  <c r="O417" i="8"/>
  <c r="N417" i="8"/>
  <c r="O416" i="8"/>
  <c r="N416" i="8"/>
  <c r="O415" i="8"/>
  <c r="N415" i="8"/>
  <c r="O414" i="8"/>
  <c r="N414" i="8"/>
  <c r="O413" i="8"/>
  <c r="N413" i="8"/>
  <c r="M412" i="8"/>
  <c r="M411" i="8"/>
  <c r="L412" i="8"/>
  <c r="L411" i="8"/>
  <c r="K412" i="8"/>
  <c r="J412" i="8"/>
  <c r="I412" i="8"/>
  <c r="O412" i="8"/>
  <c r="H412" i="8"/>
  <c r="N412" i="8"/>
  <c r="H411" i="8"/>
  <c r="G412" i="8"/>
  <c r="G411" i="8" s="1"/>
  <c r="F412" i="8"/>
  <c r="F411" i="8" s="1"/>
  <c r="E412" i="8"/>
  <c r="E411" i="8" s="1"/>
  <c r="D412" i="8"/>
  <c r="D411" i="8" s="1"/>
  <c r="J411" i="8"/>
  <c r="N411" i="8" s="1"/>
  <c r="O410" i="8"/>
  <c r="N410" i="8"/>
  <c r="M409" i="8"/>
  <c r="L409" i="8"/>
  <c r="K409" i="8"/>
  <c r="J409" i="8"/>
  <c r="I409" i="8"/>
  <c r="O409" i="8" s="1"/>
  <c r="H409" i="8"/>
  <c r="N409" i="8" s="1"/>
  <c r="G409" i="8"/>
  <c r="F409" i="8"/>
  <c r="E409" i="8"/>
  <c r="D409" i="8"/>
  <c r="O408" i="8"/>
  <c r="N408" i="8"/>
  <c r="M407" i="8"/>
  <c r="L407" i="8"/>
  <c r="K407" i="8"/>
  <c r="J407" i="8"/>
  <c r="I407" i="8"/>
  <c r="O407" i="8" s="1"/>
  <c r="H407" i="8"/>
  <c r="N407" i="8" s="1"/>
  <c r="G407" i="8"/>
  <c r="F407" i="8"/>
  <c r="E407" i="8"/>
  <c r="D407" i="8"/>
  <c r="O406" i="8"/>
  <c r="N406" i="8"/>
  <c r="M405" i="8"/>
  <c r="L405" i="8"/>
  <c r="K405" i="8"/>
  <c r="J405" i="8"/>
  <c r="I405" i="8"/>
  <c r="O405" i="8" s="1"/>
  <c r="H405" i="8"/>
  <c r="N405" i="8" s="1"/>
  <c r="G405" i="8"/>
  <c r="F405" i="8"/>
  <c r="E405" i="8"/>
  <c r="D405" i="8"/>
  <c r="O404" i="8"/>
  <c r="N404" i="8"/>
  <c r="O403" i="8"/>
  <c r="N403" i="8"/>
  <c r="O402" i="8"/>
  <c r="N402" i="8"/>
  <c r="O401" i="8"/>
  <c r="N401" i="8"/>
  <c r="O400" i="8"/>
  <c r="N400" i="8"/>
  <c r="O399" i="8"/>
  <c r="N399" i="8"/>
  <c r="O398" i="8"/>
  <c r="N398" i="8"/>
  <c r="M397" i="8"/>
  <c r="L397" i="8"/>
  <c r="K397" i="8"/>
  <c r="J397" i="8"/>
  <c r="I397" i="8"/>
  <c r="O397" i="8" s="1"/>
  <c r="H397" i="8"/>
  <c r="N397" i="8" s="1"/>
  <c r="G397" i="8"/>
  <c r="F397" i="8"/>
  <c r="E397" i="8"/>
  <c r="D397" i="8"/>
  <c r="O396" i="8"/>
  <c r="N396" i="8"/>
  <c r="O395" i="8"/>
  <c r="N395" i="8"/>
  <c r="O394" i="8"/>
  <c r="N394" i="8"/>
  <c r="O393" i="8"/>
  <c r="N393" i="8"/>
  <c r="O392" i="8"/>
  <c r="N392" i="8"/>
  <c r="O391" i="8"/>
  <c r="N391" i="8"/>
  <c r="O390" i="8"/>
  <c r="N390" i="8"/>
  <c r="O389" i="8"/>
  <c r="N389" i="8"/>
  <c r="O388" i="8"/>
  <c r="N388" i="8"/>
  <c r="M387" i="8"/>
  <c r="M386" i="8" s="1"/>
  <c r="M385" i="8" s="1"/>
  <c r="L387" i="8"/>
  <c r="L386" i="8" s="1"/>
  <c r="L385" i="8" s="1"/>
  <c r="K387" i="8"/>
  <c r="K386" i="8"/>
  <c r="J387" i="8"/>
  <c r="J386" i="8" s="1"/>
  <c r="J385" i="8" s="1"/>
  <c r="I387" i="8"/>
  <c r="O387" i="8" s="1"/>
  <c r="H387" i="8"/>
  <c r="N387" i="8" s="1"/>
  <c r="G387" i="8"/>
  <c r="G386" i="8" s="1"/>
  <c r="G385" i="8" s="1"/>
  <c r="F387" i="8"/>
  <c r="E387" i="8"/>
  <c r="D387" i="8"/>
  <c r="D386" i="8" s="1"/>
  <c r="D385" i="8" s="1"/>
  <c r="F386" i="8"/>
  <c r="E386" i="8"/>
  <c r="O384" i="8"/>
  <c r="N384" i="8"/>
  <c r="M383" i="8"/>
  <c r="M382" i="8" s="1"/>
  <c r="L383" i="8"/>
  <c r="L382" i="8" s="1"/>
  <c r="K383" i="8"/>
  <c r="K382" i="8" s="1"/>
  <c r="J383" i="8"/>
  <c r="J382" i="8"/>
  <c r="I383" i="8"/>
  <c r="O383" i="8"/>
  <c r="H383" i="8"/>
  <c r="H382" i="8"/>
  <c r="G383" i="8"/>
  <c r="F383" i="8"/>
  <c r="F382" i="8" s="1"/>
  <c r="E383" i="8"/>
  <c r="E382" i="8" s="1"/>
  <c r="D383" i="8"/>
  <c r="D382" i="8" s="1"/>
  <c r="G382" i="8"/>
  <c r="O381" i="8"/>
  <c r="N381" i="8"/>
  <c r="O380" i="8"/>
  <c r="N380" i="8"/>
  <c r="M379" i="8"/>
  <c r="L379" i="8"/>
  <c r="K379" i="8"/>
  <c r="J379" i="8"/>
  <c r="I379" i="8"/>
  <c r="O379" i="8"/>
  <c r="H379" i="8"/>
  <c r="N379" i="8"/>
  <c r="G379" i="8"/>
  <c r="F379" i="8"/>
  <c r="E379" i="8"/>
  <c r="D379" i="8"/>
  <c r="O378" i="8"/>
  <c r="N378" i="8"/>
  <c r="M377" i="8"/>
  <c r="L377" i="8"/>
  <c r="K377" i="8"/>
  <c r="J377" i="8"/>
  <c r="I377" i="8"/>
  <c r="O377" i="8" s="1"/>
  <c r="H377" i="8"/>
  <c r="N377" i="8" s="1"/>
  <c r="G377" i="8"/>
  <c r="F377" i="8"/>
  <c r="E377" i="8"/>
  <c r="D377" i="8"/>
  <c r="O376" i="8"/>
  <c r="N376" i="8"/>
  <c r="M375" i="8"/>
  <c r="M374" i="8"/>
  <c r="L375" i="8"/>
  <c r="L374" i="8"/>
  <c r="K375" i="8"/>
  <c r="K374" i="8"/>
  <c r="J375" i="8"/>
  <c r="J374" i="8"/>
  <c r="I375" i="8"/>
  <c r="O375" i="8"/>
  <c r="H375" i="8"/>
  <c r="H374" i="8"/>
  <c r="G375" i="8"/>
  <c r="G374" i="8"/>
  <c r="F375" i="8"/>
  <c r="F374" i="8"/>
  <c r="E375" i="8"/>
  <c r="E374" i="8"/>
  <c r="D375" i="8"/>
  <c r="D374" i="8"/>
  <c r="O373" i="8"/>
  <c r="N373" i="8"/>
  <c r="M372" i="8"/>
  <c r="M371" i="8"/>
  <c r="L372" i="8"/>
  <c r="K372" i="8"/>
  <c r="K371" i="8" s="1"/>
  <c r="J372" i="8"/>
  <c r="J371" i="8" s="1"/>
  <c r="I372" i="8"/>
  <c r="I371" i="8" s="1"/>
  <c r="O371" i="8" s="1"/>
  <c r="H372" i="8"/>
  <c r="N372" i="8"/>
  <c r="G372" i="8"/>
  <c r="G371" i="8"/>
  <c r="F372" i="8"/>
  <c r="F371" i="8"/>
  <c r="E372" i="8"/>
  <c r="D372" i="8"/>
  <c r="D371" i="8" s="1"/>
  <c r="L371" i="8"/>
  <c r="H371" i="8"/>
  <c r="E371" i="8"/>
  <c r="O370" i="8"/>
  <c r="N370" i="8"/>
  <c r="M369" i="8"/>
  <c r="L369" i="8"/>
  <c r="K369" i="8"/>
  <c r="J369" i="8"/>
  <c r="I369" i="8"/>
  <c r="O369" i="8" s="1"/>
  <c r="H369" i="8"/>
  <c r="N369" i="8" s="1"/>
  <c r="G369" i="8"/>
  <c r="F369" i="8"/>
  <c r="E369" i="8"/>
  <c r="D369" i="8"/>
  <c r="O368" i="8"/>
  <c r="N368" i="8"/>
  <c r="O367" i="8"/>
  <c r="N367" i="8"/>
  <c r="O366" i="8"/>
  <c r="N366" i="8"/>
  <c r="M365" i="8"/>
  <c r="L365" i="8"/>
  <c r="K365" i="8"/>
  <c r="J365" i="8"/>
  <c r="I365" i="8"/>
  <c r="O365" i="8" s="1"/>
  <c r="H365" i="8"/>
  <c r="N365" i="8" s="1"/>
  <c r="G365" i="8"/>
  <c r="F365" i="8"/>
  <c r="E365" i="8"/>
  <c r="D365" i="8"/>
  <c r="O364" i="8"/>
  <c r="N364" i="8"/>
  <c r="M363" i="8"/>
  <c r="M362" i="8" s="1"/>
  <c r="L363" i="8"/>
  <c r="L362" i="8" s="1"/>
  <c r="K363" i="8"/>
  <c r="K362" i="8" s="1"/>
  <c r="J363" i="8"/>
  <c r="J362" i="8" s="1"/>
  <c r="I363" i="8"/>
  <c r="I362" i="8" s="1"/>
  <c r="O362" i="8" s="1"/>
  <c r="H363" i="8"/>
  <c r="G363" i="8"/>
  <c r="G362" i="8"/>
  <c r="F363" i="8"/>
  <c r="F362" i="8"/>
  <c r="E363" i="8"/>
  <c r="E362" i="8"/>
  <c r="D363" i="8"/>
  <c r="D362" i="8"/>
  <c r="O361" i="8"/>
  <c r="N361" i="8"/>
  <c r="M360" i="8"/>
  <c r="L360" i="8"/>
  <c r="K360" i="8"/>
  <c r="J360" i="8"/>
  <c r="I360" i="8"/>
  <c r="O360" i="8"/>
  <c r="H360" i="8"/>
  <c r="N360" i="8"/>
  <c r="G360" i="8"/>
  <c r="F360" i="8"/>
  <c r="E360" i="8"/>
  <c r="D360" i="8"/>
  <c r="O359" i="8"/>
  <c r="N359" i="8"/>
  <c r="M358" i="8"/>
  <c r="L358" i="8"/>
  <c r="K358" i="8"/>
  <c r="J358" i="8"/>
  <c r="I358" i="8"/>
  <c r="O358" i="8"/>
  <c r="H358" i="8"/>
  <c r="N358" i="8"/>
  <c r="G358" i="8"/>
  <c r="F358" i="8"/>
  <c r="E358" i="8"/>
  <c r="D358" i="8"/>
  <c r="O357" i="8"/>
  <c r="N357" i="8"/>
  <c r="M356" i="8"/>
  <c r="L356" i="8"/>
  <c r="K356" i="8"/>
  <c r="J356" i="8"/>
  <c r="I356" i="8"/>
  <c r="O356" i="8"/>
  <c r="H356" i="8"/>
  <c r="N356" i="8"/>
  <c r="G356" i="8"/>
  <c r="F356" i="8"/>
  <c r="E356" i="8"/>
  <c r="D356" i="8"/>
  <c r="O355" i="8"/>
  <c r="N355" i="8"/>
  <c r="O354" i="8"/>
  <c r="N354" i="8"/>
  <c r="O353" i="8"/>
  <c r="N353" i="8"/>
  <c r="O352" i="8"/>
  <c r="N352" i="8"/>
  <c r="O351" i="8"/>
  <c r="N351" i="8"/>
  <c r="O350" i="8"/>
  <c r="N350" i="8"/>
  <c r="O349" i="8"/>
  <c r="N349" i="8"/>
  <c r="O348" i="8"/>
  <c r="N348" i="8"/>
  <c r="O347" i="8"/>
  <c r="N347" i="8"/>
  <c r="M346" i="8"/>
  <c r="L346" i="8"/>
  <c r="K346" i="8"/>
  <c r="J346" i="8"/>
  <c r="I346" i="8"/>
  <c r="O346" i="8"/>
  <c r="H346" i="8"/>
  <c r="N346" i="8"/>
  <c r="G346" i="8"/>
  <c r="F346" i="8"/>
  <c r="E346" i="8"/>
  <c r="D346" i="8"/>
  <c r="O345" i="8"/>
  <c r="N345" i="8"/>
  <c r="O344" i="8"/>
  <c r="N344" i="8"/>
  <c r="O343" i="8"/>
  <c r="N343" i="8"/>
  <c r="O342" i="8"/>
  <c r="N342" i="8"/>
  <c r="M341" i="8"/>
  <c r="L341" i="8"/>
  <c r="L340" i="8" s="1"/>
  <c r="K341" i="8"/>
  <c r="K340" i="8"/>
  <c r="J341" i="8"/>
  <c r="J340" i="8"/>
  <c r="I341" i="8"/>
  <c r="O341" i="8" s="1"/>
  <c r="H341" i="8"/>
  <c r="N341" i="8" s="1"/>
  <c r="G341" i="8"/>
  <c r="G340" i="8" s="1"/>
  <c r="G339" i="8" s="1"/>
  <c r="F341" i="8"/>
  <c r="F340" i="8" s="1"/>
  <c r="F339" i="8" s="1"/>
  <c r="E341" i="8"/>
  <c r="E340" i="8" s="1"/>
  <c r="D341" i="8"/>
  <c r="D340" i="8"/>
  <c r="M340" i="8"/>
  <c r="O338" i="8"/>
  <c r="N338" i="8"/>
  <c r="M337" i="8"/>
  <c r="L337" i="8"/>
  <c r="K337" i="8"/>
  <c r="J337" i="8"/>
  <c r="I337" i="8"/>
  <c r="O337" i="8" s="1"/>
  <c r="H337" i="8"/>
  <c r="N337" i="8" s="1"/>
  <c r="G337" i="8"/>
  <c r="F337" i="8"/>
  <c r="E337" i="8"/>
  <c r="D337" i="8"/>
  <c r="O336" i="8"/>
  <c r="N336" i="8"/>
  <c r="M335" i="8"/>
  <c r="L335" i="8"/>
  <c r="K335" i="8"/>
  <c r="J335" i="8"/>
  <c r="I335" i="8"/>
  <c r="O335" i="8" s="1"/>
  <c r="H335" i="8"/>
  <c r="N335" i="8" s="1"/>
  <c r="G335" i="8"/>
  <c r="F335" i="8"/>
  <c r="E335" i="8"/>
  <c r="D335" i="8"/>
  <c r="O334" i="8"/>
  <c r="N334" i="8"/>
  <c r="O333" i="8"/>
  <c r="N333" i="8"/>
  <c r="M332" i="8"/>
  <c r="L332" i="8"/>
  <c r="K332" i="8"/>
  <c r="J332" i="8"/>
  <c r="I332" i="8"/>
  <c r="O332" i="8" s="1"/>
  <c r="H332" i="8"/>
  <c r="N332" i="8" s="1"/>
  <c r="G332" i="8"/>
  <c r="F332" i="8"/>
  <c r="E332" i="8"/>
  <c r="D332" i="8"/>
  <c r="O331" i="8"/>
  <c r="N331" i="8"/>
  <c r="M330" i="8"/>
  <c r="L330" i="8"/>
  <c r="K330" i="8"/>
  <c r="J330" i="8"/>
  <c r="N330" i="8"/>
  <c r="I330" i="8"/>
  <c r="O330" i="8"/>
  <c r="H330" i="8"/>
  <c r="G330" i="8"/>
  <c r="F330" i="8"/>
  <c r="E330" i="8"/>
  <c r="D330" i="8"/>
  <c r="O329" i="8"/>
  <c r="N329" i="8"/>
  <c r="O328" i="8"/>
  <c r="N328" i="8"/>
  <c r="O327" i="8"/>
  <c r="N327" i="8"/>
  <c r="M326" i="8"/>
  <c r="L326" i="8"/>
  <c r="K326" i="8"/>
  <c r="J326" i="8"/>
  <c r="I326" i="8"/>
  <c r="O326" i="8" s="1"/>
  <c r="H326" i="8"/>
  <c r="N326" i="8" s="1"/>
  <c r="G326" i="8"/>
  <c r="F326" i="8"/>
  <c r="E326" i="8"/>
  <c r="D326" i="8"/>
  <c r="O325" i="8"/>
  <c r="N325" i="8"/>
  <c r="O324" i="8"/>
  <c r="N324" i="8"/>
  <c r="M323" i="8"/>
  <c r="M322" i="8" s="1"/>
  <c r="L323" i="8"/>
  <c r="L322" i="8" s="1"/>
  <c r="K323" i="8"/>
  <c r="K322" i="8" s="1"/>
  <c r="J323" i="8"/>
  <c r="J322" i="8" s="1"/>
  <c r="I323" i="8"/>
  <c r="O323" i="8" s="1"/>
  <c r="H323" i="8"/>
  <c r="H322" i="8" s="1"/>
  <c r="G323" i="8"/>
  <c r="G322" i="8" s="1"/>
  <c r="F323" i="8"/>
  <c r="F322" i="8" s="1"/>
  <c r="E323" i="8"/>
  <c r="E322" i="8" s="1"/>
  <c r="D323" i="8"/>
  <c r="D322" i="8" s="1"/>
  <c r="O321" i="8"/>
  <c r="N321" i="8"/>
  <c r="O320" i="8"/>
  <c r="N320" i="8"/>
  <c r="O319" i="8"/>
  <c r="N319" i="8"/>
  <c r="O318" i="8"/>
  <c r="N318" i="8"/>
  <c r="O317" i="8"/>
  <c r="N317" i="8"/>
  <c r="O316" i="8"/>
  <c r="N316" i="8"/>
  <c r="O315" i="8"/>
  <c r="N315" i="8"/>
  <c r="O314" i="8"/>
  <c r="N314" i="8"/>
  <c r="O313" i="8"/>
  <c r="N313" i="8"/>
  <c r="M312" i="8"/>
  <c r="L312" i="8"/>
  <c r="K312" i="8"/>
  <c r="J312" i="8"/>
  <c r="I312" i="8"/>
  <c r="O312" i="8" s="1"/>
  <c r="H312" i="8"/>
  <c r="N312" i="8" s="1"/>
  <c r="G312" i="8"/>
  <c r="F312" i="8"/>
  <c r="E312" i="8"/>
  <c r="D312" i="8"/>
  <c r="O311" i="8"/>
  <c r="N311" i="8"/>
  <c r="O310" i="8"/>
  <c r="N310" i="8"/>
  <c r="O309" i="8"/>
  <c r="N309" i="8"/>
  <c r="M308" i="8"/>
  <c r="M307" i="8" s="1"/>
  <c r="L308" i="8"/>
  <c r="L307" i="8" s="1"/>
  <c r="K308" i="8"/>
  <c r="J308" i="8"/>
  <c r="J307" i="8" s="1"/>
  <c r="I308" i="8"/>
  <c r="O308" i="8" s="1"/>
  <c r="H308" i="8"/>
  <c r="G308" i="8"/>
  <c r="G307" i="8" s="1"/>
  <c r="F308" i="8"/>
  <c r="F307" i="8" s="1"/>
  <c r="E308" i="8"/>
  <c r="E307" i="8" s="1"/>
  <c r="D308" i="8"/>
  <c r="D307" i="8" s="1"/>
  <c r="O306" i="8"/>
  <c r="N306" i="8"/>
  <c r="O305" i="8"/>
  <c r="N305" i="8"/>
  <c r="M304" i="8"/>
  <c r="L304" i="8"/>
  <c r="K304" i="8"/>
  <c r="J304" i="8"/>
  <c r="I304" i="8"/>
  <c r="O304" i="8" s="1"/>
  <c r="H304" i="8"/>
  <c r="N304" i="8" s="1"/>
  <c r="G304" i="8"/>
  <c r="F304" i="8"/>
  <c r="E304" i="8"/>
  <c r="D304" i="8"/>
  <c r="O303" i="8"/>
  <c r="N303" i="8"/>
  <c r="O302" i="8"/>
  <c r="N302" i="8"/>
  <c r="M301" i="8"/>
  <c r="L301" i="8"/>
  <c r="K301" i="8"/>
  <c r="J301" i="8"/>
  <c r="I301" i="8"/>
  <c r="O301" i="8" s="1"/>
  <c r="H301" i="8"/>
  <c r="N301" i="8" s="1"/>
  <c r="G301" i="8"/>
  <c r="F301" i="8"/>
  <c r="E301" i="8"/>
  <c r="D301" i="8"/>
  <c r="O300" i="8"/>
  <c r="N300" i="8"/>
  <c r="O299" i="8"/>
  <c r="N299" i="8"/>
  <c r="M298" i="8"/>
  <c r="L298" i="8"/>
  <c r="K298" i="8"/>
  <c r="J298" i="8"/>
  <c r="I298" i="8"/>
  <c r="O298" i="8" s="1"/>
  <c r="H298" i="8"/>
  <c r="N298" i="8" s="1"/>
  <c r="G298" i="8"/>
  <c r="F298" i="8"/>
  <c r="E298" i="8"/>
  <c r="D298" i="8"/>
  <c r="O297" i="8"/>
  <c r="N297" i="8"/>
  <c r="O296" i="8"/>
  <c r="N296" i="8"/>
  <c r="M295" i="8"/>
  <c r="L295" i="8"/>
  <c r="K295" i="8"/>
  <c r="J295" i="8"/>
  <c r="I295" i="8"/>
  <c r="O295" i="8" s="1"/>
  <c r="H295" i="8"/>
  <c r="N295" i="8" s="1"/>
  <c r="G295" i="8"/>
  <c r="F295" i="8"/>
  <c r="E295" i="8"/>
  <c r="D295" i="8"/>
  <c r="O294" i="8"/>
  <c r="N294" i="8"/>
  <c r="O293" i="8"/>
  <c r="N293" i="8"/>
  <c r="M292" i="8"/>
  <c r="M291" i="8" s="1"/>
  <c r="L292" i="8"/>
  <c r="L291" i="8" s="1"/>
  <c r="K292" i="8"/>
  <c r="J292" i="8"/>
  <c r="I292" i="8"/>
  <c r="O292" i="8" s="1"/>
  <c r="H292" i="8"/>
  <c r="G292" i="8"/>
  <c r="G291" i="8" s="1"/>
  <c r="F292" i="8"/>
  <c r="F291" i="8" s="1"/>
  <c r="E292" i="8"/>
  <c r="E291" i="8" s="1"/>
  <c r="D292" i="8"/>
  <c r="D291" i="8" s="1"/>
  <c r="O290" i="8"/>
  <c r="N290" i="8"/>
  <c r="O289" i="8"/>
  <c r="N289" i="8"/>
  <c r="M288" i="8"/>
  <c r="L288" i="8"/>
  <c r="K288" i="8"/>
  <c r="J288" i="8"/>
  <c r="I288" i="8"/>
  <c r="O288" i="8" s="1"/>
  <c r="H288" i="8"/>
  <c r="N288" i="8" s="1"/>
  <c r="G288" i="8"/>
  <c r="F288" i="8"/>
  <c r="E288" i="8"/>
  <c r="D288" i="8"/>
  <c r="O287" i="8"/>
  <c r="N287" i="8"/>
  <c r="O286" i="8"/>
  <c r="N286" i="8"/>
  <c r="M285" i="8"/>
  <c r="L285" i="8"/>
  <c r="K285" i="8"/>
  <c r="J285" i="8"/>
  <c r="I285" i="8"/>
  <c r="O285" i="8" s="1"/>
  <c r="H285" i="8"/>
  <c r="N285" i="8" s="1"/>
  <c r="G285" i="8"/>
  <c r="F285" i="8"/>
  <c r="E285" i="8"/>
  <c r="D285" i="8"/>
  <c r="O284" i="8"/>
  <c r="N284" i="8"/>
  <c r="O283" i="8"/>
  <c r="N283" i="8"/>
  <c r="M282" i="8"/>
  <c r="L282" i="8"/>
  <c r="K282" i="8"/>
  <c r="J282" i="8"/>
  <c r="I282" i="8"/>
  <c r="O282" i="8" s="1"/>
  <c r="H282" i="8"/>
  <c r="N282" i="8" s="1"/>
  <c r="G282" i="8"/>
  <c r="F282" i="8"/>
  <c r="E282" i="8"/>
  <c r="D282" i="8"/>
  <c r="O281" i="8"/>
  <c r="N281" i="8"/>
  <c r="O280" i="8"/>
  <c r="N280" i="8"/>
  <c r="M279" i="8"/>
  <c r="M278" i="8" s="1"/>
  <c r="L279" i="8"/>
  <c r="L278" i="8" s="1"/>
  <c r="K279" i="8"/>
  <c r="K278" i="8" s="1"/>
  <c r="J279" i="8"/>
  <c r="J278" i="8" s="1"/>
  <c r="I279" i="8"/>
  <c r="O279" i="8" s="1"/>
  <c r="H279" i="8"/>
  <c r="G279" i="8"/>
  <c r="G278" i="8" s="1"/>
  <c r="F279" i="8"/>
  <c r="F278" i="8" s="1"/>
  <c r="E279" i="8"/>
  <c r="E278" i="8" s="1"/>
  <c r="D279" i="8"/>
  <c r="D278" i="8" s="1"/>
  <c r="O277" i="8"/>
  <c r="N277" i="8"/>
  <c r="O276" i="8"/>
  <c r="N276" i="8"/>
  <c r="O275" i="8"/>
  <c r="N275" i="8"/>
  <c r="M274" i="8"/>
  <c r="L274" i="8"/>
  <c r="K274" i="8"/>
  <c r="J274" i="8"/>
  <c r="I274" i="8"/>
  <c r="O274" i="8" s="1"/>
  <c r="H274" i="8"/>
  <c r="N274" i="8" s="1"/>
  <c r="G274" i="8"/>
  <c r="F274" i="8"/>
  <c r="E274" i="8"/>
  <c r="D274" i="8"/>
  <c r="O273" i="8"/>
  <c r="N273" i="8"/>
  <c r="M272" i="8"/>
  <c r="L272" i="8"/>
  <c r="K272" i="8"/>
  <c r="J272" i="8"/>
  <c r="I272" i="8"/>
  <c r="O272" i="8" s="1"/>
  <c r="H272" i="8"/>
  <c r="N272" i="8" s="1"/>
  <c r="G272" i="8"/>
  <c r="F272" i="8"/>
  <c r="E272" i="8"/>
  <c r="D272" i="8"/>
  <c r="O271" i="8"/>
  <c r="N271" i="8"/>
  <c r="O270" i="8"/>
  <c r="N270" i="8"/>
  <c r="O269" i="8"/>
  <c r="N269" i="8"/>
  <c r="O268" i="8"/>
  <c r="N268" i="8"/>
  <c r="O267" i="8"/>
  <c r="N267" i="8"/>
  <c r="O266" i="8"/>
  <c r="N266" i="8"/>
  <c r="M265" i="8"/>
  <c r="L265" i="8"/>
  <c r="K265" i="8"/>
  <c r="J265" i="8"/>
  <c r="I265" i="8"/>
  <c r="O265" i="8" s="1"/>
  <c r="H265" i="8"/>
  <c r="N265" i="8" s="1"/>
  <c r="G265" i="8"/>
  <c r="F265" i="8"/>
  <c r="E265" i="8"/>
  <c r="D265" i="8"/>
  <c r="O264" i="8"/>
  <c r="N264" i="8"/>
  <c r="O263" i="8"/>
  <c r="N263" i="8"/>
  <c r="O262" i="8"/>
  <c r="N262" i="8"/>
  <c r="O261" i="8"/>
  <c r="N261" i="8"/>
  <c r="O260" i="8"/>
  <c r="N260" i="8"/>
  <c r="O259" i="8"/>
  <c r="N259" i="8"/>
  <c r="O258" i="8"/>
  <c r="N258" i="8"/>
  <c r="O257" i="8"/>
  <c r="N257" i="8"/>
  <c r="O256" i="8"/>
  <c r="N256" i="8"/>
  <c r="M255" i="8"/>
  <c r="M254" i="8" s="1"/>
  <c r="L255" i="8"/>
  <c r="L254" i="8"/>
  <c r="K255" i="8"/>
  <c r="K254" i="8"/>
  <c r="J255" i="8"/>
  <c r="I255" i="8"/>
  <c r="I254" i="8" s="1"/>
  <c r="H255" i="8"/>
  <c r="N255" i="8" s="1"/>
  <c r="G255" i="8"/>
  <c r="G254" i="8" s="1"/>
  <c r="F255" i="8"/>
  <c r="F254" i="8" s="1"/>
  <c r="E255" i="8"/>
  <c r="E254" i="8" s="1"/>
  <c r="D255" i="8"/>
  <c r="D254" i="8"/>
  <c r="J254" i="8"/>
  <c r="O253" i="8"/>
  <c r="N253" i="8"/>
  <c r="M252" i="8"/>
  <c r="L252" i="8"/>
  <c r="K252" i="8"/>
  <c r="J252" i="8"/>
  <c r="I252" i="8"/>
  <c r="O252" i="8" s="1"/>
  <c r="H252" i="8"/>
  <c r="N252" i="8" s="1"/>
  <c r="G252" i="8"/>
  <c r="F252" i="8"/>
  <c r="E252" i="8"/>
  <c r="D252" i="8"/>
  <c r="O251" i="8"/>
  <c r="N251" i="8"/>
  <c r="O250" i="8"/>
  <c r="N250" i="8"/>
  <c r="O249" i="8"/>
  <c r="N249" i="8"/>
  <c r="M248" i="8"/>
  <c r="L248" i="8"/>
  <c r="K248" i="8"/>
  <c r="J248" i="8"/>
  <c r="I248" i="8"/>
  <c r="O248" i="8" s="1"/>
  <c r="H248" i="8"/>
  <c r="N248" i="8" s="1"/>
  <c r="G248" i="8"/>
  <c r="F248" i="8"/>
  <c r="E248" i="8"/>
  <c r="D248" i="8"/>
  <c r="O247" i="8"/>
  <c r="N247" i="8"/>
  <c r="M246" i="8"/>
  <c r="L246" i="8"/>
  <c r="K246" i="8"/>
  <c r="J246" i="8"/>
  <c r="I246" i="8"/>
  <c r="O246" i="8" s="1"/>
  <c r="H246" i="8"/>
  <c r="N246" i="8" s="1"/>
  <c r="G246" i="8"/>
  <c r="F246" i="8"/>
  <c r="E246" i="8"/>
  <c r="D246" i="8"/>
  <c r="O245" i="8"/>
  <c r="N245" i="8"/>
  <c r="M244" i="8"/>
  <c r="L244" i="8"/>
  <c r="K244" i="8"/>
  <c r="J244" i="8"/>
  <c r="I244" i="8"/>
  <c r="O244" i="8" s="1"/>
  <c r="H244" i="8"/>
  <c r="N244" i="8" s="1"/>
  <c r="G244" i="8"/>
  <c r="F244" i="8"/>
  <c r="E244" i="8"/>
  <c r="D244" i="8"/>
  <c r="O243" i="8"/>
  <c r="N243" i="8"/>
  <c r="O242" i="8"/>
  <c r="N242" i="8"/>
  <c r="O241" i="8"/>
  <c r="N241" i="8"/>
  <c r="M240" i="8"/>
  <c r="M239" i="8" s="1"/>
  <c r="L240" i="8"/>
  <c r="L239" i="8" s="1"/>
  <c r="K240" i="8"/>
  <c r="J240" i="8"/>
  <c r="J239" i="8"/>
  <c r="I240" i="8"/>
  <c r="O240" i="8"/>
  <c r="H240" i="8"/>
  <c r="N240" i="8"/>
  <c r="G240" i="8"/>
  <c r="G239" i="8"/>
  <c r="F240" i="8"/>
  <c r="F239" i="8"/>
  <c r="E240" i="8"/>
  <c r="E239" i="8"/>
  <c r="D240" i="8"/>
  <c r="D239" i="8"/>
  <c r="O238" i="8"/>
  <c r="N238" i="8"/>
  <c r="O237" i="8"/>
  <c r="N237" i="8"/>
  <c r="O236" i="8"/>
  <c r="N236" i="8"/>
  <c r="O235" i="8"/>
  <c r="N235" i="8"/>
  <c r="O234" i="8"/>
  <c r="N234" i="8"/>
  <c r="O233" i="8"/>
  <c r="N233" i="8"/>
  <c r="O232" i="8"/>
  <c r="N232" i="8"/>
  <c r="O231" i="8"/>
  <c r="N231" i="8"/>
  <c r="O230" i="8"/>
  <c r="N230" i="8"/>
  <c r="M229" i="8"/>
  <c r="L229" i="8"/>
  <c r="K229" i="8"/>
  <c r="J229" i="8"/>
  <c r="I229" i="8"/>
  <c r="O229" i="8" s="1"/>
  <c r="H229" i="8"/>
  <c r="N229" i="8" s="1"/>
  <c r="G229" i="8"/>
  <c r="F229" i="8"/>
  <c r="E229" i="8"/>
  <c r="D229" i="8"/>
  <c r="O228" i="8"/>
  <c r="N228" i="8"/>
  <c r="O227" i="8"/>
  <c r="N227" i="8"/>
  <c r="M226" i="8"/>
  <c r="L226" i="8"/>
  <c r="K226" i="8"/>
  <c r="J226" i="8"/>
  <c r="I226" i="8"/>
  <c r="O226" i="8"/>
  <c r="H226" i="8"/>
  <c r="N226" i="8"/>
  <c r="G226" i="8"/>
  <c r="F226" i="8"/>
  <c r="E226" i="8"/>
  <c r="D226" i="8"/>
  <c r="O225" i="8"/>
  <c r="N225" i="8"/>
  <c r="O224" i="8"/>
  <c r="N224" i="8"/>
  <c r="O223" i="8"/>
  <c r="N223" i="8"/>
  <c r="O222" i="8"/>
  <c r="N222" i="8"/>
  <c r="O221" i="8"/>
  <c r="N221" i="8"/>
  <c r="O220" i="8"/>
  <c r="N220" i="8"/>
  <c r="O219" i="8"/>
  <c r="N219" i="8"/>
  <c r="M218" i="8"/>
  <c r="L218" i="8"/>
  <c r="K218" i="8"/>
  <c r="J218" i="8"/>
  <c r="I218" i="8"/>
  <c r="O218" i="8" s="1"/>
  <c r="H218" i="8"/>
  <c r="N218" i="8" s="1"/>
  <c r="G218" i="8"/>
  <c r="F218" i="8"/>
  <c r="E218" i="8"/>
  <c r="D218" i="8"/>
  <c r="O217" i="8"/>
  <c r="N217" i="8"/>
  <c r="O216" i="8"/>
  <c r="N216" i="8"/>
  <c r="O215" i="8"/>
  <c r="N215" i="8"/>
  <c r="O214" i="8"/>
  <c r="N214" i="8"/>
  <c r="O213" i="8"/>
  <c r="N213" i="8"/>
  <c r="O212" i="8"/>
  <c r="N212" i="8"/>
  <c r="O211" i="8"/>
  <c r="N211" i="8"/>
  <c r="O210" i="8"/>
  <c r="N210" i="8"/>
  <c r="M209" i="8"/>
  <c r="L209" i="8"/>
  <c r="K209" i="8"/>
  <c r="J209" i="8"/>
  <c r="I209" i="8"/>
  <c r="O209" i="8" s="1"/>
  <c r="H209" i="8"/>
  <c r="N209" i="8" s="1"/>
  <c r="G209" i="8"/>
  <c r="F209" i="8"/>
  <c r="E209" i="8"/>
  <c r="D209" i="8"/>
  <c r="O208" i="8"/>
  <c r="N208" i="8"/>
  <c r="O207" i="8"/>
  <c r="N207" i="8"/>
  <c r="O206" i="8"/>
  <c r="N206" i="8"/>
  <c r="O205" i="8"/>
  <c r="N205" i="8"/>
  <c r="O204" i="8"/>
  <c r="N204" i="8"/>
  <c r="M203" i="8"/>
  <c r="L203" i="8"/>
  <c r="K203" i="8"/>
  <c r="J203" i="8"/>
  <c r="I203" i="8"/>
  <c r="O203" i="8" s="1"/>
  <c r="H203" i="8"/>
  <c r="N203" i="8" s="1"/>
  <c r="G203" i="8"/>
  <c r="F203" i="8"/>
  <c r="E203" i="8"/>
  <c r="D203" i="8"/>
  <c r="O202" i="8"/>
  <c r="N202" i="8"/>
  <c r="O201" i="8"/>
  <c r="N201" i="8"/>
  <c r="O200" i="8"/>
  <c r="N200" i="8"/>
  <c r="O199" i="8"/>
  <c r="N199" i="8"/>
  <c r="O198" i="8"/>
  <c r="N198" i="8"/>
  <c r="O197" i="8"/>
  <c r="N197" i="8"/>
  <c r="O196" i="8"/>
  <c r="N196" i="8"/>
  <c r="M195" i="8"/>
  <c r="M194" i="8" s="1"/>
  <c r="L195" i="8"/>
  <c r="L194" i="8" s="1"/>
  <c r="K195" i="8"/>
  <c r="K194" i="8" s="1"/>
  <c r="J195" i="8"/>
  <c r="J194" i="8" s="1"/>
  <c r="I195" i="8"/>
  <c r="O195" i="8" s="1"/>
  <c r="H195" i="8"/>
  <c r="G195" i="8"/>
  <c r="G194" i="8" s="1"/>
  <c r="F195" i="8"/>
  <c r="F194" i="8" s="1"/>
  <c r="E195" i="8"/>
  <c r="E194" i="8" s="1"/>
  <c r="D195" i="8"/>
  <c r="D194" i="8" s="1"/>
  <c r="O193" i="8"/>
  <c r="N193" i="8"/>
  <c r="M192" i="8"/>
  <c r="L192" i="8"/>
  <c r="K192" i="8"/>
  <c r="J192" i="8"/>
  <c r="I192" i="8"/>
  <c r="O192" i="8" s="1"/>
  <c r="H192" i="8"/>
  <c r="N192" i="8" s="1"/>
  <c r="G192" i="8"/>
  <c r="F192" i="8"/>
  <c r="E192" i="8"/>
  <c r="D192" i="8"/>
  <c r="O191" i="8"/>
  <c r="N191" i="8"/>
  <c r="M190" i="8"/>
  <c r="L190" i="8"/>
  <c r="K190" i="8"/>
  <c r="J190" i="8"/>
  <c r="I190" i="8"/>
  <c r="O190" i="8" s="1"/>
  <c r="H190" i="8"/>
  <c r="N190" i="8" s="1"/>
  <c r="G190" i="8"/>
  <c r="F190" i="8"/>
  <c r="E190" i="8"/>
  <c r="D190" i="8"/>
  <c r="O189" i="8"/>
  <c r="N189" i="8"/>
  <c r="O188" i="8"/>
  <c r="N188" i="8"/>
  <c r="O187" i="8"/>
  <c r="N187" i="8"/>
  <c r="O186" i="8"/>
  <c r="N186" i="8"/>
  <c r="M185" i="8"/>
  <c r="L185" i="8"/>
  <c r="K185" i="8"/>
  <c r="J185" i="8"/>
  <c r="I185" i="8"/>
  <c r="O185" i="8" s="1"/>
  <c r="H185" i="8"/>
  <c r="N185" i="8" s="1"/>
  <c r="G185" i="8"/>
  <c r="F185" i="8"/>
  <c r="E185" i="8"/>
  <c r="D185" i="8"/>
  <c r="O184" i="8"/>
  <c r="N184" i="8"/>
  <c r="M183" i="8"/>
  <c r="L183" i="8"/>
  <c r="K183" i="8"/>
  <c r="J183" i="8"/>
  <c r="I183" i="8"/>
  <c r="O183" i="8" s="1"/>
  <c r="H183" i="8"/>
  <c r="N183" i="8"/>
  <c r="G183" i="8"/>
  <c r="F183" i="8"/>
  <c r="E183" i="8"/>
  <c r="D183" i="8"/>
  <c r="O182" i="8"/>
  <c r="N182" i="8"/>
  <c r="O181" i="8"/>
  <c r="N181" i="8"/>
  <c r="O180" i="8"/>
  <c r="N180" i="8"/>
  <c r="M179" i="8"/>
  <c r="L179" i="8"/>
  <c r="K179" i="8"/>
  <c r="J179" i="8"/>
  <c r="I179" i="8"/>
  <c r="O179" i="8"/>
  <c r="H179" i="8"/>
  <c r="N179" i="8"/>
  <c r="G179" i="8"/>
  <c r="F179" i="8"/>
  <c r="E179" i="8"/>
  <c r="D179" i="8"/>
  <c r="O178" i="8"/>
  <c r="N178" i="8"/>
  <c r="M177" i="8"/>
  <c r="M176" i="8"/>
  <c r="L177" i="8"/>
  <c r="L176" i="8" s="1"/>
  <c r="K177" i="8"/>
  <c r="J177" i="8"/>
  <c r="J176" i="8"/>
  <c r="I177" i="8"/>
  <c r="O177" i="8"/>
  <c r="H177" i="8"/>
  <c r="G177" i="8"/>
  <c r="G176" i="8" s="1"/>
  <c r="F177" i="8"/>
  <c r="F176" i="8" s="1"/>
  <c r="E177" i="8"/>
  <c r="E176" i="8" s="1"/>
  <c r="D177" i="8"/>
  <c r="D176" i="8" s="1"/>
  <c r="K176" i="8"/>
  <c r="O173" i="8"/>
  <c r="N173" i="8"/>
  <c r="O172" i="8"/>
  <c r="N172" i="8"/>
  <c r="O171" i="8"/>
  <c r="N171" i="8"/>
  <c r="O170" i="8"/>
  <c r="N170" i="8"/>
  <c r="O169" i="8"/>
  <c r="N169" i="8"/>
  <c r="O168" i="8"/>
  <c r="N168" i="8"/>
  <c r="O167" i="8"/>
  <c r="N167" i="8"/>
  <c r="O166" i="8"/>
  <c r="N166" i="8"/>
  <c r="M165" i="8"/>
  <c r="L165" i="8"/>
  <c r="K165" i="8"/>
  <c r="J165" i="8"/>
  <c r="I165" i="8"/>
  <c r="O165" i="8"/>
  <c r="H165" i="8"/>
  <c r="N165" i="8"/>
  <c r="G165" i="8"/>
  <c r="F165" i="8"/>
  <c r="E165" i="8"/>
  <c r="D165" i="8"/>
  <c r="O164" i="8"/>
  <c r="N164" i="8"/>
  <c r="O163" i="8"/>
  <c r="N163" i="8"/>
  <c r="O162" i="8"/>
  <c r="N162" i="8"/>
  <c r="O161" i="8"/>
  <c r="N161" i="8"/>
  <c r="O160" i="8"/>
  <c r="N160" i="8"/>
  <c r="O159" i="8"/>
  <c r="N159" i="8"/>
  <c r="O158" i="8"/>
  <c r="N158" i="8"/>
  <c r="O157" i="8"/>
  <c r="N157" i="8"/>
  <c r="O156" i="8"/>
  <c r="N156" i="8"/>
  <c r="M155" i="8"/>
  <c r="L155" i="8"/>
  <c r="L154" i="8" s="1"/>
  <c r="K155" i="8"/>
  <c r="J155" i="8"/>
  <c r="J154" i="8" s="1"/>
  <c r="I155" i="8"/>
  <c r="O155" i="8" s="1"/>
  <c r="H155" i="8"/>
  <c r="H154" i="8" s="1"/>
  <c r="G155" i="8"/>
  <c r="G154" i="8" s="1"/>
  <c r="F155" i="8"/>
  <c r="F154" i="8" s="1"/>
  <c r="E155" i="8"/>
  <c r="E154" i="8" s="1"/>
  <c r="D155" i="8"/>
  <c r="K154" i="8"/>
  <c r="O153" i="8"/>
  <c r="N153" i="8"/>
  <c r="O152" i="8"/>
  <c r="N152" i="8"/>
  <c r="O151" i="8"/>
  <c r="N151" i="8"/>
  <c r="O150" i="8"/>
  <c r="N150" i="8"/>
  <c r="O149" i="8"/>
  <c r="N149" i="8"/>
  <c r="O148" i="8"/>
  <c r="N148" i="8"/>
  <c r="O147" i="8"/>
  <c r="N147" i="8"/>
  <c r="M146" i="8"/>
  <c r="L146" i="8"/>
  <c r="K146" i="8"/>
  <c r="J146" i="8"/>
  <c r="I146" i="8"/>
  <c r="O146" i="8" s="1"/>
  <c r="H146" i="8"/>
  <c r="N146" i="8" s="1"/>
  <c r="G146" i="8"/>
  <c r="F146" i="8"/>
  <c r="E146" i="8"/>
  <c r="D146" i="8"/>
  <c r="O145" i="8"/>
  <c r="N145" i="8"/>
  <c r="O144" i="8"/>
  <c r="N144" i="8"/>
  <c r="O143" i="8"/>
  <c r="N143" i="8"/>
  <c r="O142" i="8"/>
  <c r="N142" i="8"/>
  <c r="O141" i="8"/>
  <c r="N141" i="8"/>
  <c r="O140" i="8"/>
  <c r="N140" i="8"/>
  <c r="O139" i="8"/>
  <c r="N139" i="8"/>
  <c r="O138" i="8"/>
  <c r="N138" i="8"/>
  <c r="O137" i="8"/>
  <c r="N137" i="8"/>
  <c r="M136" i="8"/>
  <c r="M135" i="8" s="1"/>
  <c r="L136" i="8"/>
  <c r="L135" i="8" s="1"/>
  <c r="K136" i="8"/>
  <c r="J136" i="8"/>
  <c r="J135" i="8" s="1"/>
  <c r="I136" i="8"/>
  <c r="O136" i="8" s="1"/>
  <c r="H136" i="8"/>
  <c r="N136" i="8" s="1"/>
  <c r="G136" i="8"/>
  <c r="G135" i="8" s="1"/>
  <c r="F136" i="8"/>
  <c r="F135" i="8" s="1"/>
  <c r="E136" i="8"/>
  <c r="E135" i="8" s="1"/>
  <c r="D136" i="8"/>
  <c r="D135" i="8" s="1"/>
  <c r="O133" i="8"/>
  <c r="N133" i="8"/>
  <c r="M132" i="8"/>
  <c r="L132" i="8"/>
  <c r="K132" i="8"/>
  <c r="J132" i="8"/>
  <c r="I132" i="8"/>
  <c r="O132" i="8" s="1"/>
  <c r="H132" i="8"/>
  <c r="N132" i="8" s="1"/>
  <c r="G132" i="8"/>
  <c r="F132" i="8"/>
  <c r="E132" i="8"/>
  <c r="D132" i="8"/>
  <c r="O131" i="8"/>
  <c r="N131" i="8"/>
  <c r="M130" i="8"/>
  <c r="L130" i="8"/>
  <c r="K130" i="8"/>
  <c r="J130" i="8"/>
  <c r="I130" i="8"/>
  <c r="O130" i="8" s="1"/>
  <c r="H130" i="8"/>
  <c r="N130" i="8" s="1"/>
  <c r="G130" i="8"/>
  <c r="F130" i="8"/>
  <c r="E130" i="8"/>
  <c r="D130" i="8"/>
  <c r="O129" i="8"/>
  <c r="N129" i="8"/>
  <c r="M128" i="8"/>
  <c r="M127" i="8" s="1"/>
  <c r="L128" i="8"/>
  <c r="L127" i="8" s="1"/>
  <c r="K128" i="8"/>
  <c r="K127" i="8" s="1"/>
  <c r="J128" i="8"/>
  <c r="J127" i="8" s="1"/>
  <c r="I128" i="8"/>
  <c r="H128" i="8"/>
  <c r="N128" i="8"/>
  <c r="G128" i="8"/>
  <c r="G127" i="8"/>
  <c r="F128" i="8"/>
  <c r="F127" i="8"/>
  <c r="E128" i="8"/>
  <c r="E127" i="8"/>
  <c r="D128" i="8"/>
  <c r="D127" i="8"/>
  <c r="O126" i="8"/>
  <c r="N126" i="8"/>
  <c r="M125" i="8"/>
  <c r="L125" i="8"/>
  <c r="L124" i="8" s="1"/>
  <c r="K125" i="8"/>
  <c r="K124" i="8" s="1"/>
  <c r="J125" i="8"/>
  <c r="J124" i="8" s="1"/>
  <c r="I125" i="8"/>
  <c r="O125" i="8"/>
  <c r="H125" i="8"/>
  <c r="N125" i="8"/>
  <c r="G125" i="8"/>
  <c r="G124" i="8"/>
  <c r="F125" i="8"/>
  <c r="F124" i="8"/>
  <c r="E125" i="8"/>
  <c r="D125" i="8"/>
  <c r="D124" i="8" s="1"/>
  <c r="M124" i="8"/>
  <c r="I124" i="8"/>
  <c r="E124" i="8"/>
  <c r="O123" i="8"/>
  <c r="N123" i="8"/>
  <c r="M122" i="8"/>
  <c r="L122" i="8"/>
  <c r="K122" i="8"/>
  <c r="J122" i="8"/>
  <c r="I122" i="8"/>
  <c r="O122" i="8" s="1"/>
  <c r="H122" i="8"/>
  <c r="N122" i="8" s="1"/>
  <c r="G122" i="8"/>
  <c r="F122" i="8"/>
  <c r="E122" i="8"/>
  <c r="D122" i="8"/>
  <c r="O121" i="8"/>
  <c r="N121" i="8"/>
  <c r="M120" i="8"/>
  <c r="L120" i="8"/>
  <c r="K120" i="8"/>
  <c r="J120" i="8"/>
  <c r="I120" i="8"/>
  <c r="O120" i="8" s="1"/>
  <c r="H120" i="8"/>
  <c r="N120" i="8" s="1"/>
  <c r="G120" i="8"/>
  <c r="F120" i="8"/>
  <c r="E120" i="8"/>
  <c r="D120" i="8"/>
  <c r="O119" i="8"/>
  <c r="N119" i="8"/>
  <c r="M118" i="8"/>
  <c r="M117" i="8" s="1"/>
  <c r="L118" i="8"/>
  <c r="L117" i="8" s="1"/>
  <c r="K118" i="8"/>
  <c r="K117" i="8" s="1"/>
  <c r="J118" i="8"/>
  <c r="J117" i="8" s="1"/>
  <c r="I118" i="8"/>
  <c r="O118" i="8" s="1"/>
  <c r="H118" i="8"/>
  <c r="G118" i="8"/>
  <c r="G117" i="8" s="1"/>
  <c r="F118" i="8"/>
  <c r="F117" i="8" s="1"/>
  <c r="E118" i="8"/>
  <c r="E117" i="8" s="1"/>
  <c r="D118" i="8"/>
  <c r="D117" i="8" s="1"/>
  <c r="O116" i="8"/>
  <c r="N116" i="8"/>
  <c r="M115" i="8"/>
  <c r="L115" i="8"/>
  <c r="K115" i="8"/>
  <c r="J115" i="8"/>
  <c r="I115" i="8"/>
  <c r="O115" i="8" s="1"/>
  <c r="H115" i="8"/>
  <c r="N115" i="8" s="1"/>
  <c r="G115" i="8"/>
  <c r="F115" i="8"/>
  <c r="E115" i="8"/>
  <c r="D115" i="8"/>
  <c r="O114" i="8"/>
  <c r="N114" i="8"/>
  <c r="M113" i="8"/>
  <c r="L113" i="8"/>
  <c r="K113" i="8"/>
  <c r="J113" i="8"/>
  <c r="N113" i="8"/>
  <c r="I113" i="8"/>
  <c r="O113" i="8"/>
  <c r="H113" i="8"/>
  <c r="G113" i="8"/>
  <c r="F113" i="8"/>
  <c r="E113" i="8"/>
  <c r="D113" i="8"/>
  <c r="O112" i="8"/>
  <c r="N112" i="8"/>
  <c r="M111" i="8"/>
  <c r="M110" i="8" s="1"/>
  <c r="L111" i="8"/>
  <c r="L110" i="8"/>
  <c r="K111" i="8"/>
  <c r="J111" i="8"/>
  <c r="J110" i="8" s="1"/>
  <c r="J109" i="8" s="1"/>
  <c r="I111" i="8"/>
  <c r="O111" i="8"/>
  <c r="H111" i="8"/>
  <c r="H110" i="8"/>
  <c r="G111" i="8"/>
  <c r="G110" i="8"/>
  <c r="G109" i="8" s="1"/>
  <c r="F111" i="8"/>
  <c r="F110" i="8" s="1"/>
  <c r="E111" i="8"/>
  <c r="E110" i="8" s="1"/>
  <c r="E109" i="8" s="1"/>
  <c r="D111" i="8"/>
  <c r="D110" i="8"/>
  <c r="N108" i="8"/>
  <c r="M107" i="8"/>
  <c r="M106" i="8" s="1"/>
  <c r="L107" i="8"/>
  <c r="L106" i="8" s="1"/>
  <c r="K107" i="8"/>
  <c r="K106" i="8" s="1"/>
  <c r="J107" i="8"/>
  <c r="J106" i="8" s="1"/>
  <c r="I107" i="8"/>
  <c r="H107" i="8"/>
  <c r="H106" i="8" s="1"/>
  <c r="G107" i="8"/>
  <c r="G106" i="8" s="1"/>
  <c r="F107" i="8"/>
  <c r="F106" i="8" s="1"/>
  <c r="E107" i="8"/>
  <c r="E106" i="8" s="1"/>
  <c r="D107" i="8"/>
  <c r="I106" i="8"/>
  <c r="D106" i="8"/>
  <c r="O105" i="8"/>
  <c r="N105" i="8"/>
  <c r="N104" i="8"/>
  <c r="M103" i="8"/>
  <c r="M102" i="8" s="1"/>
  <c r="L103" i="8"/>
  <c r="L102" i="8" s="1"/>
  <c r="K103" i="8"/>
  <c r="K102" i="8" s="1"/>
  <c r="J103" i="8"/>
  <c r="J102" i="8" s="1"/>
  <c r="I103" i="8"/>
  <c r="O103" i="8" s="1"/>
  <c r="H103" i="8"/>
  <c r="H102" i="8" s="1"/>
  <c r="G103" i="8"/>
  <c r="G102" i="8" s="1"/>
  <c r="F103" i="8"/>
  <c r="F102" i="8" s="1"/>
  <c r="E103" i="8"/>
  <c r="E102" i="8" s="1"/>
  <c r="D103" i="8"/>
  <c r="D102" i="8" s="1"/>
  <c r="O101" i="8"/>
  <c r="N101" i="8"/>
  <c r="M100" i="8"/>
  <c r="L100" i="8"/>
  <c r="K100" i="8"/>
  <c r="J100" i="8"/>
  <c r="I100" i="8"/>
  <c r="O100" i="8" s="1"/>
  <c r="H100" i="8"/>
  <c r="G100" i="8"/>
  <c r="F100" i="8"/>
  <c r="E100" i="8"/>
  <c r="D100" i="8"/>
  <c r="O99" i="8"/>
  <c r="N99" i="8"/>
  <c r="M98" i="8"/>
  <c r="M97" i="8"/>
  <c r="L98" i="8"/>
  <c r="K98" i="8"/>
  <c r="K97" i="8" s="1"/>
  <c r="J98" i="8"/>
  <c r="J97" i="8" s="1"/>
  <c r="I98" i="8"/>
  <c r="I97" i="8" s="1"/>
  <c r="H98" i="8"/>
  <c r="G98" i="8"/>
  <c r="G97" i="8" s="1"/>
  <c r="F98" i="8"/>
  <c r="E98" i="8"/>
  <c r="E97" i="8" s="1"/>
  <c r="D98" i="8"/>
  <c r="O96" i="8"/>
  <c r="N96" i="8"/>
  <c r="M95" i="8"/>
  <c r="L95" i="8"/>
  <c r="K95" i="8"/>
  <c r="J95" i="8"/>
  <c r="I95" i="8"/>
  <c r="O95" i="8" s="1"/>
  <c r="H95" i="8"/>
  <c r="N95" i="8" s="1"/>
  <c r="G95" i="8"/>
  <c r="F95" i="8"/>
  <c r="E95" i="8"/>
  <c r="D95" i="8"/>
  <c r="O94" i="8"/>
  <c r="N94" i="8"/>
  <c r="O93" i="8"/>
  <c r="N93" i="8"/>
  <c r="M92" i="8"/>
  <c r="L92" i="8"/>
  <c r="K92" i="8"/>
  <c r="J92" i="8"/>
  <c r="I92" i="8"/>
  <c r="O92" i="8" s="1"/>
  <c r="H92" i="8"/>
  <c r="N92" i="8" s="1"/>
  <c r="G92" i="8"/>
  <c r="F92" i="8"/>
  <c r="E92" i="8"/>
  <c r="D92" i="8"/>
  <c r="O91" i="8"/>
  <c r="N91" i="8"/>
  <c r="O90" i="8"/>
  <c r="N90" i="8"/>
  <c r="O89" i="8"/>
  <c r="N89" i="8"/>
  <c r="O88" i="8"/>
  <c r="N88" i="8"/>
  <c r="O87" i="8"/>
  <c r="N87" i="8"/>
  <c r="O86" i="8"/>
  <c r="N86" i="8"/>
  <c r="M85" i="8"/>
  <c r="L85" i="8"/>
  <c r="K85" i="8"/>
  <c r="J85" i="8"/>
  <c r="I85" i="8"/>
  <c r="O85" i="8" s="1"/>
  <c r="H85" i="8"/>
  <c r="N85" i="8" s="1"/>
  <c r="G85" i="8"/>
  <c r="F85" i="8"/>
  <c r="E85" i="8"/>
  <c r="D85" i="8"/>
  <c r="O84" i="8"/>
  <c r="N84" i="8"/>
  <c r="O83" i="8"/>
  <c r="N83" i="8"/>
  <c r="O82" i="8"/>
  <c r="N82" i="8"/>
  <c r="O81" i="8"/>
  <c r="N81" i="8"/>
  <c r="M80" i="8"/>
  <c r="L80" i="8"/>
  <c r="K80" i="8"/>
  <c r="J80" i="8"/>
  <c r="I80" i="8"/>
  <c r="O80" i="8" s="1"/>
  <c r="H80" i="8"/>
  <c r="N80" i="8" s="1"/>
  <c r="G80" i="8"/>
  <c r="F80" i="8"/>
  <c r="E80" i="8"/>
  <c r="D80" i="8"/>
  <c r="O79" i="8"/>
  <c r="N79" i="8"/>
  <c r="O78" i="8"/>
  <c r="N78" i="8"/>
  <c r="O77" i="8"/>
  <c r="N77" i="8"/>
  <c r="O76" i="8"/>
  <c r="N76" i="8"/>
  <c r="O75" i="8"/>
  <c r="N75" i="8"/>
  <c r="O74" i="8"/>
  <c r="N74" i="8"/>
  <c r="M73" i="8"/>
  <c r="M72" i="8" s="1"/>
  <c r="L73" i="8"/>
  <c r="L72" i="8" s="1"/>
  <c r="K73" i="8"/>
  <c r="K72" i="8" s="1"/>
  <c r="J73" i="8"/>
  <c r="J72" i="8" s="1"/>
  <c r="I73" i="8"/>
  <c r="O73" i="8" s="1"/>
  <c r="H73" i="8"/>
  <c r="H72" i="8" s="1"/>
  <c r="N72" i="8" s="1"/>
  <c r="G73" i="8"/>
  <c r="G72" i="8" s="1"/>
  <c r="F73" i="8"/>
  <c r="F72" i="8"/>
  <c r="E73" i="8"/>
  <c r="E72" i="8"/>
  <c r="D73" i="8"/>
  <c r="D72" i="8"/>
  <c r="O71" i="8"/>
  <c r="N71" i="8"/>
  <c r="O70" i="8"/>
  <c r="N70" i="8"/>
  <c r="M69" i="8"/>
  <c r="L69" i="8"/>
  <c r="K69" i="8"/>
  <c r="J69" i="8"/>
  <c r="I69" i="8"/>
  <c r="O69" i="8" s="1"/>
  <c r="H69" i="8"/>
  <c r="N69" i="8" s="1"/>
  <c r="G69" i="8"/>
  <c r="F69" i="8"/>
  <c r="E69" i="8"/>
  <c r="D69" i="8"/>
  <c r="O68" i="8"/>
  <c r="N68" i="8"/>
  <c r="O67" i="8"/>
  <c r="N67" i="8"/>
  <c r="O66" i="8"/>
  <c r="N66" i="8"/>
  <c r="O65" i="8"/>
  <c r="N65" i="8"/>
  <c r="M64" i="8"/>
  <c r="L64" i="8"/>
  <c r="K64" i="8"/>
  <c r="J64" i="8"/>
  <c r="I64" i="8"/>
  <c r="O64" i="8" s="1"/>
  <c r="H64" i="8"/>
  <c r="N64" i="8" s="1"/>
  <c r="G64" i="8"/>
  <c r="F64" i="8"/>
  <c r="E64" i="8"/>
  <c r="D64" i="8"/>
  <c r="O63" i="8"/>
  <c r="N63" i="8"/>
  <c r="O62" i="8"/>
  <c r="N62" i="8"/>
  <c r="M61" i="8"/>
  <c r="M60" i="8" s="1"/>
  <c r="L61" i="8"/>
  <c r="L60" i="8" s="1"/>
  <c r="K61" i="8"/>
  <c r="K60" i="8" s="1"/>
  <c r="J61" i="8"/>
  <c r="J60" i="8" s="1"/>
  <c r="I61" i="8"/>
  <c r="O61" i="8" s="1"/>
  <c r="H61" i="8"/>
  <c r="G61" i="8"/>
  <c r="G60" i="8" s="1"/>
  <c r="F61" i="8"/>
  <c r="F60" i="8" s="1"/>
  <c r="E61" i="8"/>
  <c r="E60" i="8" s="1"/>
  <c r="D61" i="8"/>
  <c r="O59" i="8"/>
  <c r="N59" i="8"/>
  <c r="O58" i="8"/>
  <c r="N58" i="8"/>
  <c r="M57" i="8"/>
  <c r="L57" i="8"/>
  <c r="K57" i="8"/>
  <c r="J57" i="8"/>
  <c r="I57" i="8"/>
  <c r="O57" i="8" s="1"/>
  <c r="H57" i="8"/>
  <c r="N57" i="8" s="1"/>
  <c r="G57" i="8"/>
  <c r="F57" i="8"/>
  <c r="E57" i="8"/>
  <c r="D57" i="8"/>
  <c r="O56" i="8"/>
  <c r="N56" i="8"/>
  <c r="O55" i="8"/>
  <c r="N55" i="8"/>
  <c r="O54" i="8"/>
  <c r="N54" i="8"/>
  <c r="O53" i="8"/>
  <c r="N53" i="8"/>
  <c r="O52" i="8"/>
  <c r="N52" i="8"/>
  <c r="M51" i="8"/>
  <c r="L51" i="8"/>
  <c r="K51" i="8"/>
  <c r="J51" i="8"/>
  <c r="I51" i="8"/>
  <c r="O51" i="8" s="1"/>
  <c r="H51" i="8"/>
  <c r="N51" i="8" s="1"/>
  <c r="G51" i="8"/>
  <c r="F51" i="8"/>
  <c r="E51" i="8"/>
  <c r="D51" i="8"/>
  <c r="O50" i="8"/>
  <c r="N50" i="8"/>
  <c r="O49" i="8"/>
  <c r="N49" i="8"/>
  <c r="O48" i="8"/>
  <c r="N48" i="8"/>
  <c r="O47" i="8"/>
  <c r="N47" i="8"/>
  <c r="O46" i="8"/>
  <c r="N46" i="8"/>
  <c r="O45" i="8"/>
  <c r="N45" i="8"/>
  <c r="M44" i="8"/>
  <c r="L44" i="8"/>
  <c r="K44" i="8"/>
  <c r="J44" i="8"/>
  <c r="I44" i="8"/>
  <c r="O44" i="8" s="1"/>
  <c r="H44" i="8"/>
  <c r="N44" i="8" s="1"/>
  <c r="G44" i="8"/>
  <c r="F44" i="8"/>
  <c r="E44" i="8"/>
  <c r="D44" i="8"/>
  <c r="O43" i="8"/>
  <c r="N43" i="8"/>
  <c r="M42" i="8"/>
  <c r="L42" i="8"/>
  <c r="K42" i="8"/>
  <c r="J42" i="8"/>
  <c r="I42" i="8"/>
  <c r="O42" i="8" s="1"/>
  <c r="H42" i="8"/>
  <c r="N42" i="8" s="1"/>
  <c r="G42" i="8"/>
  <c r="F42" i="8"/>
  <c r="E42" i="8"/>
  <c r="D42" i="8"/>
  <c r="O41" i="8"/>
  <c r="N41" i="8"/>
  <c r="O40" i="8"/>
  <c r="N40" i="8"/>
  <c r="O39" i="8"/>
  <c r="N39" i="8"/>
  <c r="M38" i="8"/>
  <c r="M37" i="8" s="1"/>
  <c r="L38" i="8"/>
  <c r="K38" i="8"/>
  <c r="K37" i="8" s="1"/>
  <c r="J38" i="8"/>
  <c r="J37" i="8" s="1"/>
  <c r="I38" i="8"/>
  <c r="H38" i="8"/>
  <c r="G38" i="8"/>
  <c r="G37" i="8"/>
  <c r="F38" i="8"/>
  <c r="F37" i="8"/>
  <c r="E38" i="8"/>
  <c r="E37" i="8"/>
  <c r="D38" i="8"/>
  <c r="D37" i="8" s="1"/>
  <c r="L37" i="8"/>
  <c r="A36" i="8"/>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A72" i="8" s="1"/>
  <c r="A73" i="8" s="1"/>
  <c r="A74" i="8" s="1"/>
  <c r="A75" i="8" s="1"/>
  <c r="A76" i="8" s="1"/>
  <c r="A77" i="8" s="1"/>
  <c r="A78" i="8" s="1"/>
  <c r="A79" i="8" s="1"/>
  <c r="A80" i="8" s="1"/>
  <c r="A81" i="8" s="1"/>
  <c r="A82" i="8" s="1"/>
  <c r="A83" i="8" s="1"/>
  <c r="A84" i="8" s="1"/>
  <c r="A85" i="8" s="1"/>
  <c r="A86" i="8" s="1"/>
  <c r="A87" i="8" s="1"/>
  <c r="A88" i="8" s="1"/>
  <c r="A89" i="8" s="1"/>
  <c r="A90" i="8" s="1"/>
  <c r="A91" i="8" s="1"/>
  <c r="A92" i="8" s="1"/>
  <c r="A93" i="8" s="1"/>
  <c r="A94" i="8" s="1"/>
  <c r="A95" i="8" s="1"/>
  <c r="A96" i="8" s="1"/>
  <c r="A97" i="8" s="1"/>
  <c r="A98" i="8" s="1"/>
  <c r="A99" i="8" s="1"/>
  <c r="A100" i="8" s="1"/>
  <c r="A101" i="8" s="1"/>
  <c r="A102" i="8" s="1"/>
  <c r="A103" i="8" s="1"/>
  <c r="A104" i="8" s="1"/>
  <c r="A105" i="8" s="1"/>
  <c r="A106" i="8" s="1"/>
  <c r="A107" i="8" s="1"/>
  <c r="A108" i="8" s="1"/>
  <c r="A109" i="8" s="1"/>
  <c r="A110" i="8" s="1"/>
  <c r="A111" i="8" s="1"/>
  <c r="A112" i="8" s="1"/>
  <c r="A113" i="8" s="1"/>
  <c r="A114" i="8" s="1"/>
  <c r="A115" i="8" s="1"/>
  <c r="A116" i="8" s="1"/>
  <c r="A117" i="8" s="1"/>
  <c r="A118" i="8" s="1"/>
  <c r="A119" i="8" s="1"/>
  <c r="A120" i="8" s="1"/>
  <c r="A121" i="8" s="1"/>
  <c r="A122" i="8" s="1"/>
  <c r="A123" i="8" s="1"/>
  <c r="A124" i="8" s="1"/>
  <c r="A125" i="8" s="1"/>
  <c r="A126" i="8" s="1"/>
  <c r="A127" i="8" s="1"/>
  <c r="A128" i="8" s="1"/>
  <c r="A129" i="8" s="1"/>
  <c r="A130" i="8" s="1"/>
  <c r="A131" i="8" s="1"/>
  <c r="A132" i="8" s="1"/>
  <c r="A133" i="8" s="1"/>
  <c r="A134" i="8" s="1"/>
  <c r="A135" i="8" s="1"/>
  <c r="A136" i="8" s="1"/>
  <c r="A137" i="8" s="1"/>
  <c r="A138" i="8" s="1"/>
  <c r="A139" i="8" s="1"/>
  <c r="A140" i="8" s="1"/>
  <c r="A141" i="8" s="1"/>
  <c r="A142" i="8" s="1"/>
  <c r="A143" i="8" s="1"/>
  <c r="A144" i="8" s="1"/>
  <c r="A145" i="8" s="1"/>
  <c r="A146" i="8" s="1"/>
  <c r="A147" i="8" s="1"/>
  <c r="A148" i="8" s="1"/>
  <c r="A149" i="8" s="1"/>
  <c r="A150" i="8" s="1"/>
  <c r="A151" i="8" s="1"/>
  <c r="A152" i="8" s="1"/>
  <c r="A153" i="8" s="1"/>
  <c r="A154" i="8" s="1"/>
  <c r="A155" i="8" s="1"/>
  <c r="A156" i="8" s="1"/>
  <c r="A157" i="8" s="1"/>
  <c r="A158" i="8" s="1"/>
  <c r="A159" i="8" s="1"/>
  <c r="A160" i="8" s="1"/>
  <c r="A161" i="8" s="1"/>
  <c r="A162" i="8" s="1"/>
  <c r="A163" i="8" s="1"/>
  <c r="A164" i="8" s="1"/>
  <c r="A165" i="8" s="1"/>
  <c r="A166" i="8" s="1"/>
  <c r="A167" i="8" s="1"/>
  <c r="A168" i="8" s="1"/>
  <c r="A169" i="8" s="1"/>
  <c r="A170" i="8" s="1"/>
  <c r="A171" i="8" s="1"/>
  <c r="A172" i="8" s="1"/>
  <c r="A173" i="8" s="1"/>
  <c r="A174" i="8" s="1"/>
  <c r="A175" i="8" s="1"/>
  <c r="A176" i="8" s="1"/>
  <c r="A177" i="8" s="1"/>
  <c r="A178" i="8" s="1"/>
  <c r="A179" i="8" s="1"/>
  <c r="A180" i="8" s="1"/>
  <c r="A181" i="8" s="1"/>
  <c r="A182" i="8" s="1"/>
  <c r="A183" i="8" s="1"/>
  <c r="A184" i="8" s="1"/>
  <c r="A185" i="8" s="1"/>
  <c r="A186" i="8" s="1"/>
  <c r="A187" i="8" s="1"/>
  <c r="A188" i="8" s="1"/>
  <c r="A189" i="8" s="1"/>
  <c r="A190" i="8" s="1"/>
  <c r="A191" i="8" s="1"/>
  <c r="A192" i="8" s="1"/>
  <c r="A193" i="8" s="1"/>
  <c r="A194" i="8" s="1"/>
  <c r="A195" i="8" s="1"/>
  <c r="A196" i="8" s="1"/>
  <c r="A197" i="8" s="1"/>
  <c r="A198" i="8" s="1"/>
  <c r="A199" i="8" s="1"/>
  <c r="A200" i="8" s="1"/>
  <c r="A201" i="8" s="1"/>
  <c r="A202" i="8" s="1"/>
  <c r="A203" i="8" s="1"/>
  <c r="A204" i="8" s="1"/>
  <c r="A205" i="8" s="1"/>
  <c r="A206" i="8" s="1"/>
  <c r="A207" i="8" s="1"/>
  <c r="A208" i="8" s="1"/>
  <c r="A209" i="8" s="1"/>
  <c r="A210" i="8" s="1"/>
  <c r="A211" i="8" s="1"/>
  <c r="A212" i="8" s="1"/>
  <c r="A213" i="8" s="1"/>
  <c r="A214" i="8" s="1"/>
  <c r="A215" i="8" s="1"/>
  <c r="A216" i="8" s="1"/>
  <c r="A217" i="8" s="1"/>
  <c r="A218" i="8" s="1"/>
  <c r="A219" i="8" s="1"/>
  <c r="A220" i="8" s="1"/>
  <c r="A221" i="8" s="1"/>
  <c r="A222" i="8" s="1"/>
  <c r="A223" i="8" s="1"/>
  <c r="A224" i="8" s="1"/>
  <c r="A225" i="8" s="1"/>
  <c r="A226" i="8" s="1"/>
  <c r="A227" i="8" s="1"/>
  <c r="A228" i="8" s="1"/>
  <c r="A229" i="8" s="1"/>
  <c r="A230" i="8" s="1"/>
  <c r="A231" i="8" s="1"/>
  <c r="A232" i="8" s="1"/>
  <c r="A233" i="8" s="1"/>
  <c r="A234" i="8" s="1"/>
  <c r="A235" i="8" s="1"/>
  <c r="A236" i="8" s="1"/>
  <c r="A237" i="8" s="1"/>
  <c r="A238" i="8" s="1"/>
  <c r="A239" i="8" s="1"/>
  <c r="A240" i="8" s="1"/>
  <c r="A241" i="8" s="1"/>
  <c r="A242" i="8" s="1"/>
  <c r="A243" i="8" s="1"/>
  <c r="A244" i="8" s="1"/>
  <c r="A245" i="8" s="1"/>
  <c r="A246" i="8" s="1"/>
  <c r="A247" i="8" s="1"/>
  <c r="A248" i="8" s="1"/>
  <c r="A249" i="8" s="1"/>
  <c r="A250" i="8" s="1"/>
  <c r="A251" i="8" s="1"/>
  <c r="A252" i="8" s="1"/>
  <c r="A253" i="8" s="1"/>
  <c r="A254" i="8" s="1"/>
  <c r="A255" i="8" s="1"/>
  <c r="A256" i="8" s="1"/>
  <c r="A257" i="8" s="1"/>
  <c r="A258" i="8" s="1"/>
  <c r="A259" i="8" s="1"/>
  <c r="A260" i="8" s="1"/>
  <c r="A261" i="8" s="1"/>
  <c r="A262" i="8" s="1"/>
  <c r="A263" i="8" s="1"/>
  <c r="A264" i="8" s="1"/>
  <c r="A265" i="8" s="1"/>
  <c r="A266" i="8" s="1"/>
  <c r="A267" i="8" s="1"/>
  <c r="A268" i="8" s="1"/>
  <c r="A269" i="8" s="1"/>
  <c r="A270" i="8" s="1"/>
  <c r="A271" i="8" s="1"/>
  <c r="A272" i="8" s="1"/>
  <c r="A273" i="8" s="1"/>
  <c r="A274" i="8" s="1"/>
  <c r="A275" i="8" s="1"/>
  <c r="A276" i="8" s="1"/>
  <c r="A277" i="8" s="1"/>
  <c r="A278" i="8" s="1"/>
  <c r="A279" i="8" s="1"/>
  <c r="A280" i="8" s="1"/>
  <c r="A281" i="8" s="1"/>
  <c r="A282" i="8" s="1"/>
  <c r="A283" i="8" s="1"/>
  <c r="A284" i="8" s="1"/>
  <c r="A285" i="8" s="1"/>
  <c r="A286" i="8" s="1"/>
  <c r="A287" i="8" s="1"/>
  <c r="A288" i="8" s="1"/>
  <c r="A289" i="8" s="1"/>
  <c r="A290" i="8" s="1"/>
  <c r="A291" i="8" s="1"/>
  <c r="A292" i="8" s="1"/>
  <c r="A293" i="8" s="1"/>
  <c r="A294" i="8" s="1"/>
  <c r="A295" i="8" s="1"/>
  <c r="A296" i="8" s="1"/>
  <c r="A297" i="8" s="1"/>
  <c r="A298" i="8" s="1"/>
  <c r="A299" i="8" s="1"/>
  <c r="A300" i="8" s="1"/>
  <c r="A301" i="8" s="1"/>
  <c r="A302" i="8" s="1"/>
  <c r="A303" i="8" s="1"/>
  <c r="A304" i="8" s="1"/>
  <c r="A305" i="8" s="1"/>
  <c r="A306" i="8" s="1"/>
  <c r="A307" i="8" s="1"/>
  <c r="A308" i="8" s="1"/>
  <c r="A309" i="8" s="1"/>
  <c r="A310" i="8" s="1"/>
  <c r="A311" i="8" s="1"/>
  <c r="A312" i="8" s="1"/>
  <c r="A313" i="8" s="1"/>
  <c r="A314" i="8" s="1"/>
  <c r="A315" i="8" s="1"/>
  <c r="A316" i="8" s="1"/>
  <c r="A317" i="8" s="1"/>
  <c r="A318" i="8" s="1"/>
  <c r="A319" i="8" s="1"/>
  <c r="A320" i="8" s="1"/>
  <c r="A321" i="8" s="1"/>
  <c r="A322" i="8" s="1"/>
  <c r="A323" i="8" s="1"/>
  <c r="A324" i="8" s="1"/>
  <c r="A325" i="8" s="1"/>
  <c r="A326" i="8" s="1"/>
  <c r="A327" i="8" s="1"/>
  <c r="A328" i="8" s="1"/>
  <c r="A329" i="8" s="1"/>
  <c r="A330" i="8" s="1"/>
  <c r="A331" i="8" s="1"/>
  <c r="A332" i="8" s="1"/>
  <c r="A333" i="8" s="1"/>
  <c r="A334" i="8" s="1"/>
  <c r="A335" i="8" s="1"/>
  <c r="A336" i="8" s="1"/>
  <c r="A337" i="8" s="1"/>
  <c r="A338" i="8" s="1"/>
  <c r="A339" i="8" s="1"/>
  <c r="A340" i="8" s="1"/>
  <c r="A341" i="8" s="1"/>
  <c r="A342" i="8" s="1"/>
  <c r="A343" i="8" s="1"/>
  <c r="A344" i="8" s="1"/>
  <c r="A345" i="8" s="1"/>
  <c r="A346" i="8" s="1"/>
  <c r="A347" i="8" s="1"/>
  <c r="A348" i="8" s="1"/>
  <c r="A349" i="8" s="1"/>
  <c r="A350" i="8" s="1"/>
  <c r="A351" i="8" s="1"/>
  <c r="A352" i="8" s="1"/>
  <c r="A353" i="8" s="1"/>
  <c r="A354" i="8" s="1"/>
  <c r="A355" i="8" s="1"/>
  <c r="A356" i="8" s="1"/>
  <c r="A357" i="8" s="1"/>
  <c r="A358" i="8" s="1"/>
  <c r="A359" i="8" s="1"/>
  <c r="A360" i="8" s="1"/>
  <c r="A361" i="8" s="1"/>
  <c r="A362" i="8" s="1"/>
  <c r="A363" i="8" s="1"/>
  <c r="A364" i="8" s="1"/>
  <c r="A365" i="8" s="1"/>
  <c r="A366" i="8" s="1"/>
  <c r="A367" i="8" s="1"/>
  <c r="A368" i="8" s="1"/>
  <c r="A369" i="8" s="1"/>
  <c r="A370" i="8" s="1"/>
  <c r="A371" i="8" s="1"/>
  <c r="A372" i="8" s="1"/>
  <c r="A373" i="8" s="1"/>
  <c r="A374" i="8" s="1"/>
  <c r="A375" i="8" s="1"/>
  <c r="A376" i="8" s="1"/>
  <c r="A377" i="8" s="1"/>
  <c r="A378" i="8" s="1"/>
  <c r="A379" i="8" s="1"/>
  <c r="A380" i="8" s="1"/>
  <c r="A381" i="8" s="1"/>
  <c r="A382" i="8" s="1"/>
  <c r="A383" i="8" s="1"/>
  <c r="A384" i="8" s="1"/>
  <c r="A385" i="8" s="1"/>
  <c r="A386" i="8" s="1"/>
  <c r="A387" i="8" s="1"/>
  <c r="A388" i="8" s="1"/>
  <c r="A389" i="8" s="1"/>
  <c r="A390" i="8" s="1"/>
  <c r="A391" i="8" s="1"/>
  <c r="A392" i="8" s="1"/>
  <c r="A393" i="8" s="1"/>
  <c r="A394" i="8" s="1"/>
  <c r="A395" i="8" s="1"/>
  <c r="A396" i="8" s="1"/>
  <c r="A397" i="8" s="1"/>
  <c r="A398" i="8" s="1"/>
  <c r="A399" i="8" s="1"/>
  <c r="A400" i="8" s="1"/>
  <c r="A401" i="8" s="1"/>
  <c r="A402" i="8" s="1"/>
  <c r="A403" i="8" s="1"/>
  <c r="A404" i="8" s="1"/>
  <c r="A405" i="8" s="1"/>
  <c r="A406" i="8" s="1"/>
  <c r="A407" i="8" s="1"/>
  <c r="A408" i="8" s="1"/>
  <c r="A409" i="8" s="1"/>
  <c r="A410" i="8" s="1"/>
  <c r="A411" i="8" s="1"/>
  <c r="A412" i="8" s="1"/>
  <c r="A413" i="8" s="1"/>
  <c r="A414" i="8" s="1"/>
  <c r="A415" i="8" s="1"/>
  <c r="A416" i="8" s="1"/>
  <c r="A417" i="8" s="1"/>
  <c r="A418" i="8" s="1"/>
  <c r="A419" i="8" s="1"/>
  <c r="A420" i="8" s="1"/>
  <c r="A421" i="8" s="1"/>
  <c r="A422" i="8" s="1"/>
  <c r="A423" i="8" s="1"/>
  <c r="A424" i="8" s="1"/>
  <c r="A425" i="8" s="1"/>
  <c r="A426" i="8" s="1"/>
  <c r="A427" i="8" s="1"/>
  <c r="A428" i="8" s="1"/>
  <c r="A429" i="8" s="1"/>
  <c r="A430" i="8" s="1"/>
  <c r="A431" i="8" s="1"/>
  <c r="A432" i="8" s="1"/>
  <c r="A433" i="8" s="1"/>
  <c r="O35" i="8"/>
  <c r="O34" i="8" s="1"/>
  <c r="O33" i="8"/>
  <c r="N35" i="8"/>
  <c r="N34" i="8"/>
  <c r="N33" i="8" s="1"/>
  <c r="M34" i="8"/>
  <c r="M33" i="8" s="1"/>
  <c r="L34" i="8"/>
  <c r="L33" i="8" s="1"/>
  <c r="K34" i="8"/>
  <c r="J34" i="8"/>
  <c r="J33" i="8" s="1"/>
  <c r="I34" i="8"/>
  <c r="H34" i="8"/>
  <c r="H33" i="8" s="1"/>
  <c r="G34" i="8"/>
  <c r="G33" i="8" s="1"/>
  <c r="F34" i="8"/>
  <c r="F33" i="8" s="1"/>
  <c r="E34" i="8"/>
  <c r="E33" i="8" s="1"/>
  <c r="D34" i="8"/>
  <c r="D33" i="8" s="1"/>
  <c r="K33" i="8"/>
  <c r="I33" i="8"/>
  <c r="O32" i="8"/>
  <c r="N32" i="8"/>
  <c r="O31" i="8"/>
  <c r="N31" i="8"/>
  <c r="M31" i="8"/>
  <c r="M30" i="8" s="1"/>
  <c r="M29" i="8" s="1"/>
  <c r="L31" i="8"/>
  <c r="K31" i="8"/>
  <c r="K30" i="8" s="1"/>
  <c r="K29" i="8" s="1"/>
  <c r="J31" i="8"/>
  <c r="I31" i="8"/>
  <c r="I30" i="8" s="1"/>
  <c r="H31" i="8"/>
  <c r="G31" i="8"/>
  <c r="F31" i="8"/>
  <c r="E31" i="8"/>
  <c r="E30" i="8"/>
  <c r="E29" i="8" s="1"/>
  <c r="D31" i="8"/>
  <c r="O30" i="8"/>
  <c r="O29" i="8" s="1"/>
  <c r="N30" i="8"/>
  <c r="L30" i="8"/>
  <c r="J30" i="8"/>
  <c r="H30" i="8"/>
  <c r="G30" i="8"/>
  <c r="F30" i="8"/>
  <c r="F29" i="8" s="1"/>
  <c r="D30" i="8"/>
  <c r="D29" i="8" s="1"/>
  <c r="D5" i="8"/>
  <c r="C455" i="8" s="1"/>
  <c r="D4" i="8"/>
  <c r="M438" i="1"/>
  <c r="L438" i="1"/>
  <c r="M429" i="1"/>
  <c r="L429" i="1"/>
  <c r="M419" i="1"/>
  <c r="M418" i="1" s="1"/>
  <c r="L419" i="1"/>
  <c r="L418" i="1" s="1"/>
  <c r="M416" i="1"/>
  <c r="L416" i="1"/>
  <c r="M414" i="1"/>
  <c r="L414" i="1"/>
  <c r="M412" i="1"/>
  <c r="L412" i="1"/>
  <c r="M404" i="1"/>
  <c r="L404" i="1"/>
  <c r="M394" i="1"/>
  <c r="M393" i="1" s="1"/>
  <c r="L394" i="1"/>
  <c r="L393" i="1" s="1"/>
  <c r="M390" i="1"/>
  <c r="M389" i="1" s="1"/>
  <c r="L390" i="1"/>
  <c r="L389" i="1" s="1"/>
  <c r="M386" i="1"/>
  <c r="L386" i="1"/>
  <c r="M384" i="1"/>
  <c r="L384" i="1"/>
  <c r="M382" i="1"/>
  <c r="M381" i="1" s="1"/>
  <c r="L382" i="1"/>
  <c r="L381" i="1" s="1"/>
  <c r="M379" i="1"/>
  <c r="M378" i="1" s="1"/>
  <c r="L379" i="1"/>
  <c r="L378" i="1" s="1"/>
  <c r="M376" i="1"/>
  <c r="L376" i="1"/>
  <c r="M372" i="1"/>
  <c r="L372" i="1"/>
  <c r="M370" i="1"/>
  <c r="M369" i="1" s="1"/>
  <c r="L370" i="1"/>
  <c r="L369" i="1" s="1"/>
  <c r="M367" i="1"/>
  <c r="L367" i="1"/>
  <c r="M365" i="1"/>
  <c r="L365" i="1"/>
  <c r="M363" i="1"/>
  <c r="L363" i="1"/>
  <c r="M353" i="1"/>
  <c r="L353" i="1"/>
  <c r="M348" i="1"/>
  <c r="M347" i="1" s="1"/>
  <c r="L348" i="1"/>
  <c r="M344" i="1"/>
  <c r="L344" i="1"/>
  <c r="M342" i="1"/>
  <c r="L342" i="1"/>
  <c r="M339" i="1"/>
  <c r="L339" i="1"/>
  <c r="M337" i="1"/>
  <c r="L337" i="1"/>
  <c r="M333" i="1"/>
  <c r="L333" i="1"/>
  <c r="M330" i="1"/>
  <c r="M329" i="1" s="1"/>
  <c r="L330" i="1"/>
  <c r="L329" i="1" s="1"/>
  <c r="M319" i="1"/>
  <c r="L319" i="1"/>
  <c r="M315" i="1"/>
  <c r="M314" i="1" s="1"/>
  <c r="L315" i="1"/>
  <c r="L314" i="1" s="1"/>
  <c r="M311" i="1"/>
  <c r="L311" i="1"/>
  <c r="M308" i="1"/>
  <c r="L308" i="1"/>
  <c r="M305" i="1"/>
  <c r="L305" i="1"/>
  <c r="M302" i="1"/>
  <c r="L302" i="1"/>
  <c r="M299" i="1"/>
  <c r="M298" i="1" s="1"/>
  <c r="L299" i="1"/>
  <c r="L298" i="1" s="1"/>
  <c r="M295" i="1"/>
  <c r="L295" i="1"/>
  <c r="M292" i="1"/>
  <c r="L292" i="1"/>
  <c r="M289" i="1"/>
  <c r="L289" i="1"/>
  <c r="M286" i="1"/>
  <c r="M285" i="1" s="1"/>
  <c r="L286" i="1"/>
  <c r="L285" i="1" s="1"/>
  <c r="M281" i="1"/>
  <c r="L281" i="1"/>
  <c r="M279" i="1"/>
  <c r="L279" i="1"/>
  <c r="M272" i="1"/>
  <c r="L272" i="1"/>
  <c r="M262" i="1"/>
  <c r="M261" i="1" s="1"/>
  <c r="L262" i="1"/>
  <c r="L261" i="1" s="1"/>
  <c r="M259" i="1"/>
  <c r="L259" i="1"/>
  <c r="M255" i="1"/>
  <c r="L255" i="1"/>
  <c r="M253" i="1"/>
  <c r="L253" i="1"/>
  <c r="M251" i="1"/>
  <c r="L251" i="1"/>
  <c r="M247" i="1"/>
  <c r="M246" i="1" s="1"/>
  <c r="L247" i="1"/>
  <c r="L246" i="1" s="1"/>
  <c r="M236" i="1"/>
  <c r="L236" i="1"/>
  <c r="M233" i="1"/>
  <c r="L233" i="1"/>
  <c r="M225" i="1"/>
  <c r="L225" i="1"/>
  <c r="M216" i="1"/>
  <c r="L216" i="1"/>
  <c r="M210" i="1"/>
  <c r="L210" i="1"/>
  <c r="M202" i="1"/>
  <c r="M201" i="1" s="1"/>
  <c r="L202" i="1"/>
  <c r="M199" i="1"/>
  <c r="L199" i="1"/>
  <c r="M197" i="1"/>
  <c r="L197" i="1"/>
  <c r="M192" i="1"/>
  <c r="L192" i="1"/>
  <c r="M190" i="1"/>
  <c r="L190" i="1"/>
  <c r="M186" i="1"/>
  <c r="L186" i="1"/>
  <c r="K438" i="1"/>
  <c r="J438" i="1"/>
  <c r="K429" i="1"/>
  <c r="J429" i="1"/>
  <c r="K419" i="1"/>
  <c r="K418" i="1" s="1"/>
  <c r="J419" i="1"/>
  <c r="J418" i="1" s="1"/>
  <c r="K416" i="1"/>
  <c r="J416" i="1"/>
  <c r="K414" i="1"/>
  <c r="J414" i="1"/>
  <c r="K412" i="1"/>
  <c r="J412" i="1"/>
  <c r="K404" i="1"/>
  <c r="J404" i="1"/>
  <c r="K394" i="1"/>
  <c r="K393" i="1" s="1"/>
  <c r="J394" i="1"/>
  <c r="J393" i="1" s="1"/>
  <c r="K390" i="1"/>
  <c r="K389" i="1" s="1"/>
  <c r="J390" i="1"/>
  <c r="J389" i="1" s="1"/>
  <c r="K386" i="1"/>
  <c r="J386" i="1"/>
  <c r="K384" i="1"/>
  <c r="J384" i="1"/>
  <c r="K382" i="1"/>
  <c r="K381" i="1" s="1"/>
  <c r="J382" i="1"/>
  <c r="J381" i="1" s="1"/>
  <c r="K379" i="1"/>
  <c r="K378" i="1" s="1"/>
  <c r="J379" i="1"/>
  <c r="J378" i="1" s="1"/>
  <c r="K376" i="1"/>
  <c r="J376" i="1"/>
  <c r="K372" i="1"/>
  <c r="J372" i="1"/>
  <c r="K370" i="1"/>
  <c r="K369" i="1" s="1"/>
  <c r="J370" i="1"/>
  <c r="J369" i="1" s="1"/>
  <c r="K367" i="1"/>
  <c r="J367" i="1"/>
  <c r="K365" i="1"/>
  <c r="J365" i="1"/>
  <c r="K363" i="1"/>
  <c r="J363" i="1"/>
  <c r="K353" i="1"/>
  <c r="J353" i="1"/>
  <c r="K348" i="1"/>
  <c r="K347" i="1" s="1"/>
  <c r="J348" i="1"/>
  <c r="J347" i="1" s="1"/>
  <c r="K344" i="1"/>
  <c r="J344" i="1"/>
  <c r="K342" i="1"/>
  <c r="J342" i="1"/>
  <c r="K339" i="1"/>
  <c r="J339" i="1"/>
  <c r="K337" i="1"/>
  <c r="J337" i="1"/>
  <c r="K333" i="1"/>
  <c r="J333" i="1"/>
  <c r="K330" i="1"/>
  <c r="K329" i="1" s="1"/>
  <c r="J330" i="1"/>
  <c r="J329" i="1" s="1"/>
  <c r="K319" i="1"/>
  <c r="J319" i="1"/>
  <c r="K315" i="1"/>
  <c r="K314" i="1" s="1"/>
  <c r="J315" i="1"/>
  <c r="J314" i="1" s="1"/>
  <c r="K311" i="1"/>
  <c r="J311" i="1"/>
  <c r="K308" i="1"/>
  <c r="J308" i="1"/>
  <c r="K305" i="1"/>
  <c r="J305" i="1"/>
  <c r="K302" i="1"/>
  <c r="J302" i="1"/>
  <c r="K299" i="1"/>
  <c r="J299" i="1"/>
  <c r="J298" i="1" s="1"/>
  <c r="K295" i="1"/>
  <c r="J295" i="1"/>
  <c r="K292" i="1"/>
  <c r="J292" i="1"/>
  <c r="K289" i="1"/>
  <c r="J289" i="1"/>
  <c r="K286" i="1"/>
  <c r="K285" i="1" s="1"/>
  <c r="J286" i="1"/>
  <c r="J285" i="1" s="1"/>
  <c r="K281" i="1"/>
  <c r="J281" i="1"/>
  <c r="K279" i="1"/>
  <c r="J279" i="1"/>
  <c r="K272" i="1"/>
  <c r="J272" i="1"/>
  <c r="K262" i="1"/>
  <c r="K261" i="1" s="1"/>
  <c r="J262" i="1"/>
  <c r="J261" i="1" s="1"/>
  <c r="K259" i="1"/>
  <c r="J259" i="1"/>
  <c r="K255" i="1"/>
  <c r="J255" i="1"/>
  <c r="K253" i="1"/>
  <c r="J253" i="1"/>
  <c r="K251" i="1"/>
  <c r="J251" i="1"/>
  <c r="K247" i="1"/>
  <c r="K246" i="1" s="1"/>
  <c r="J247" i="1"/>
  <c r="J246" i="1" s="1"/>
  <c r="K236" i="1"/>
  <c r="J236" i="1"/>
  <c r="K233" i="1"/>
  <c r="J233" i="1"/>
  <c r="K225" i="1"/>
  <c r="J225" i="1"/>
  <c r="K216" i="1"/>
  <c r="J216" i="1"/>
  <c r="K210" i="1"/>
  <c r="J210" i="1"/>
  <c r="K202" i="1"/>
  <c r="K201" i="1"/>
  <c r="J202" i="1"/>
  <c r="J201" i="1" s="1"/>
  <c r="K199" i="1"/>
  <c r="J199" i="1"/>
  <c r="K197" i="1"/>
  <c r="J197" i="1"/>
  <c r="K192" i="1"/>
  <c r="J192" i="1"/>
  <c r="K190" i="1"/>
  <c r="J190" i="1"/>
  <c r="K186" i="1"/>
  <c r="J186" i="1"/>
  <c r="M172" i="1"/>
  <c r="L172" i="1"/>
  <c r="M162" i="1"/>
  <c r="M161" i="1" s="1"/>
  <c r="L162" i="1"/>
  <c r="L161" i="1" s="1"/>
  <c r="M153" i="1"/>
  <c r="L153" i="1"/>
  <c r="M143" i="1"/>
  <c r="M142" i="1" s="1"/>
  <c r="L143" i="1"/>
  <c r="L142" i="1" s="1"/>
  <c r="L141" i="1" s="1"/>
  <c r="M139" i="1"/>
  <c r="L139" i="1"/>
  <c r="M137" i="1"/>
  <c r="L137" i="1"/>
  <c r="M135" i="1"/>
  <c r="L135" i="1"/>
  <c r="L134" i="1" s="1"/>
  <c r="M132" i="1"/>
  <c r="M131" i="1" s="1"/>
  <c r="L132" i="1"/>
  <c r="L131" i="1" s="1"/>
  <c r="M129" i="1"/>
  <c r="L129" i="1"/>
  <c r="M127" i="1"/>
  <c r="L127" i="1"/>
  <c r="M125" i="1"/>
  <c r="M124" i="1" s="1"/>
  <c r="L125" i="1"/>
  <c r="L124" i="1" s="1"/>
  <c r="M122" i="1"/>
  <c r="L122" i="1"/>
  <c r="M120" i="1"/>
  <c r="L120" i="1"/>
  <c r="M118" i="1"/>
  <c r="M117" i="1" s="1"/>
  <c r="L118" i="1"/>
  <c r="L117" i="1" s="1"/>
  <c r="L116" i="1"/>
  <c r="M114" i="1"/>
  <c r="L114" i="1"/>
  <c r="L113" i="1" s="1"/>
  <c r="M113" i="1"/>
  <c r="M110" i="1"/>
  <c r="L110" i="1"/>
  <c r="L109" i="1" s="1"/>
  <c r="M109" i="1"/>
  <c r="M107" i="1"/>
  <c r="L107" i="1"/>
  <c r="M105" i="1"/>
  <c r="M104" i="1" s="1"/>
  <c r="L105" i="1"/>
  <c r="L104" i="1" s="1"/>
  <c r="M102" i="1"/>
  <c r="L102" i="1"/>
  <c r="M99" i="1"/>
  <c r="L99" i="1"/>
  <c r="M92" i="1"/>
  <c r="L92" i="1"/>
  <c r="M87" i="1"/>
  <c r="L87" i="1"/>
  <c r="M80" i="1"/>
  <c r="L80" i="1"/>
  <c r="L79" i="1" s="1"/>
  <c r="K172" i="1"/>
  <c r="J172" i="1"/>
  <c r="K162" i="1"/>
  <c r="K161" i="1" s="1"/>
  <c r="J162" i="1"/>
  <c r="J161" i="1" s="1"/>
  <c r="K153" i="1"/>
  <c r="J153" i="1"/>
  <c r="K143" i="1"/>
  <c r="K142" i="1" s="1"/>
  <c r="K141" i="1"/>
  <c r="J143" i="1"/>
  <c r="J142" i="1"/>
  <c r="K139" i="1"/>
  <c r="J139" i="1"/>
  <c r="K137" i="1"/>
  <c r="J137" i="1"/>
  <c r="K135" i="1"/>
  <c r="K134" i="1"/>
  <c r="J135" i="1"/>
  <c r="J134" i="1"/>
  <c r="K132" i="1"/>
  <c r="K131" i="1"/>
  <c r="J132" i="1"/>
  <c r="J131" i="1"/>
  <c r="K129" i="1"/>
  <c r="J129" i="1"/>
  <c r="K127" i="1"/>
  <c r="J127" i="1"/>
  <c r="K125" i="1"/>
  <c r="K124" i="1"/>
  <c r="J125" i="1"/>
  <c r="J124" i="1"/>
  <c r="K122" i="1"/>
  <c r="J122" i="1"/>
  <c r="K120" i="1"/>
  <c r="J120" i="1"/>
  <c r="K118" i="1"/>
  <c r="K117" i="1"/>
  <c r="K116" i="1" s="1"/>
  <c r="J118" i="1"/>
  <c r="K114" i="1"/>
  <c r="K113" i="1" s="1"/>
  <c r="J114" i="1"/>
  <c r="J113" i="1" s="1"/>
  <c r="K110" i="1"/>
  <c r="K109" i="1" s="1"/>
  <c r="J110" i="1"/>
  <c r="J109" i="1" s="1"/>
  <c r="K107" i="1"/>
  <c r="J107" i="1"/>
  <c r="K105" i="1"/>
  <c r="K104" i="1" s="1"/>
  <c r="J105" i="1"/>
  <c r="J104" i="1" s="1"/>
  <c r="K102" i="1"/>
  <c r="J102" i="1"/>
  <c r="K99" i="1"/>
  <c r="J99" i="1"/>
  <c r="K92" i="1"/>
  <c r="J92" i="1"/>
  <c r="K87" i="1"/>
  <c r="J87" i="1"/>
  <c r="K80" i="1"/>
  <c r="K79" i="1" s="1"/>
  <c r="J80" i="1"/>
  <c r="J79" i="1" s="1"/>
  <c r="L462" i="1"/>
  <c r="J462" i="1"/>
  <c r="E181" i="1"/>
  <c r="I186" i="1"/>
  <c r="D441" i="1"/>
  <c r="D34" i="2"/>
  <c r="D33" i="2" s="1"/>
  <c r="E34" i="2"/>
  <c r="E33" i="2" s="1"/>
  <c r="F34" i="2"/>
  <c r="F33" i="2" s="1"/>
  <c r="G34" i="2"/>
  <c r="G33" i="2"/>
  <c r="H34" i="2"/>
  <c r="H33" i="2"/>
  <c r="I34" i="2"/>
  <c r="I33" i="2" s="1"/>
  <c r="J34" i="2"/>
  <c r="J33" i="2" s="1"/>
  <c r="K34" i="2"/>
  <c r="K33" i="2" s="1"/>
  <c r="L34" i="2"/>
  <c r="L33" i="2"/>
  <c r="M34" i="2"/>
  <c r="M33" i="2" s="1"/>
  <c r="O34" i="2"/>
  <c r="O33" i="2" s="1"/>
  <c r="N35" i="2"/>
  <c r="N34" i="2" s="1"/>
  <c r="N33" i="2"/>
  <c r="O35" i="2"/>
  <c r="E36" i="2"/>
  <c r="D37" i="2"/>
  <c r="D36" i="2"/>
  <c r="E37" i="2"/>
  <c r="F37" i="2"/>
  <c r="F36" i="2" s="1"/>
  <c r="F32" i="2" s="1"/>
  <c r="G37" i="2"/>
  <c r="G36" i="2" s="1"/>
  <c r="H37" i="2"/>
  <c r="H36" i="2" s="1"/>
  <c r="I37" i="2"/>
  <c r="I36" i="2" s="1"/>
  <c r="I32" i="2" s="1"/>
  <c r="J37" i="2"/>
  <c r="J36" i="2" s="1"/>
  <c r="K37" i="2"/>
  <c r="K36" i="2" s="1"/>
  <c r="K32" i="2" s="1"/>
  <c r="L37" i="2"/>
  <c r="L36" i="2" s="1"/>
  <c r="M37" i="2"/>
  <c r="M36" i="2" s="1"/>
  <c r="N38" i="2"/>
  <c r="N37" i="2" s="1"/>
  <c r="N36" i="2" s="1"/>
  <c r="O38" i="2"/>
  <c r="O37" i="2" s="1"/>
  <c r="O36" i="2" s="1"/>
  <c r="A39" i="2"/>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281" i="2" s="1"/>
  <c r="A282" i="2" s="1"/>
  <c r="A283" i="2" s="1"/>
  <c r="A284" i="2" s="1"/>
  <c r="A285" i="2" s="1"/>
  <c r="A286" i="2" s="1"/>
  <c r="A287" i="2" s="1"/>
  <c r="A288" i="2" s="1"/>
  <c r="A289" i="2" s="1"/>
  <c r="A290" i="2" s="1"/>
  <c r="A291" i="2" s="1"/>
  <c r="A292" i="2" s="1"/>
  <c r="A293" i="2" s="1"/>
  <c r="A294" i="2" s="1"/>
  <c r="A295" i="2" s="1"/>
  <c r="A296" i="2" s="1"/>
  <c r="A297" i="2" s="1"/>
  <c r="A298" i="2" s="1"/>
  <c r="A299" i="2" s="1"/>
  <c r="A300" i="2" s="1"/>
  <c r="A301" i="2" s="1"/>
  <c r="A302" i="2" s="1"/>
  <c r="A303" i="2" s="1"/>
  <c r="A304" i="2" s="1"/>
  <c r="A305" i="2" s="1"/>
  <c r="A306" i="2" s="1"/>
  <c r="A307" i="2" s="1"/>
  <c r="A308" i="2" s="1"/>
  <c r="A309" i="2" s="1"/>
  <c r="A310" i="2" s="1"/>
  <c r="A311" i="2" s="1"/>
  <c r="A312" i="2" s="1"/>
  <c r="A313" i="2" s="1"/>
  <c r="A314" i="2" s="1"/>
  <c r="A315" i="2" s="1"/>
  <c r="A316" i="2" s="1"/>
  <c r="A317" i="2" s="1"/>
  <c r="A318" i="2" s="1"/>
  <c r="A319" i="2" s="1"/>
  <c r="A320" i="2" s="1"/>
  <c r="A321" i="2" s="1"/>
  <c r="A322" i="2" s="1"/>
  <c r="A323" i="2" s="1"/>
  <c r="A324" i="2" s="1"/>
  <c r="A325" i="2" s="1"/>
  <c r="A326" i="2" s="1"/>
  <c r="A327" i="2" s="1"/>
  <c r="A328" i="2" s="1"/>
  <c r="A329" i="2" s="1"/>
  <c r="A330" i="2" s="1"/>
  <c r="A331" i="2" s="1"/>
  <c r="A332" i="2" s="1"/>
  <c r="A333" i="2" s="1"/>
  <c r="A334" i="2" s="1"/>
  <c r="A335" i="2" s="1"/>
  <c r="A336" i="2" s="1"/>
  <c r="A337" i="2" s="1"/>
  <c r="A338" i="2" s="1"/>
  <c r="A339" i="2" s="1"/>
  <c r="A340" i="2" s="1"/>
  <c r="A341" i="2" s="1"/>
  <c r="A342" i="2" s="1"/>
  <c r="A343" i="2" s="1"/>
  <c r="A344" i="2" s="1"/>
  <c r="A345" i="2" s="1"/>
  <c r="A346" i="2" s="1"/>
  <c r="A347" i="2" s="1"/>
  <c r="A348" i="2" s="1"/>
  <c r="A349" i="2" s="1"/>
  <c r="A350" i="2" s="1"/>
  <c r="A351" i="2" s="1"/>
  <c r="A352" i="2" s="1"/>
  <c r="A353" i="2" s="1"/>
  <c r="A354" i="2" s="1"/>
  <c r="A355" i="2" s="1"/>
  <c r="A356" i="2" s="1"/>
  <c r="A357" i="2" s="1"/>
  <c r="A358" i="2" s="1"/>
  <c r="A359" i="2" s="1"/>
  <c r="A360" i="2" s="1"/>
  <c r="A361" i="2" s="1"/>
  <c r="A362" i="2" s="1"/>
  <c r="A363" i="2" s="1"/>
  <c r="A364" i="2" s="1"/>
  <c r="A365" i="2" s="1"/>
  <c r="A366" i="2" s="1"/>
  <c r="A367" i="2" s="1"/>
  <c r="A368" i="2" s="1"/>
  <c r="A369" i="2" s="1"/>
  <c r="A370" i="2" s="1"/>
  <c r="A371" i="2" s="1"/>
  <c r="A372" i="2" s="1"/>
  <c r="A373" i="2" s="1"/>
  <c r="A374" i="2" s="1"/>
  <c r="A375" i="2" s="1"/>
  <c r="A376" i="2" s="1"/>
  <c r="A377" i="2" s="1"/>
  <c r="A378" i="2" s="1"/>
  <c r="A379" i="2" s="1"/>
  <c r="A380" i="2" s="1"/>
  <c r="A381" i="2" s="1"/>
  <c r="A382" i="2" s="1"/>
  <c r="A383" i="2" s="1"/>
  <c r="A384" i="2" s="1"/>
  <c r="A385" i="2" s="1"/>
  <c r="A386" i="2" s="1"/>
  <c r="A387" i="2" s="1"/>
  <c r="A388" i="2" s="1"/>
  <c r="A389" i="2" s="1"/>
  <c r="A390" i="2" s="1"/>
  <c r="A391" i="2" s="1"/>
  <c r="A392" i="2" s="1"/>
  <c r="A393" i="2" s="1"/>
  <c r="A394" i="2" s="1"/>
  <c r="A395" i="2" s="1"/>
  <c r="A396" i="2" s="1"/>
  <c r="A397" i="2" s="1"/>
  <c r="A398" i="2" s="1"/>
  <c r="A399" i="2" s="1"/>
  <c r="A400" i="2" s="1"/>
  <c r="A401" i="2" s="1"/>
  <c r="A402" i="2" s="1"/>
  <c r="A403" i="2" s="1"/>
  <c r="A404" i="2" s="1"/>
  <c r="A405" i="2" s="1"/>
  <c r="A406" i="2" s="1"/>
  <c r="A407" i="2" s="1"/>
  <c r="A408" i="2" s="1"/>
  <c r="A409" i="2" s="1"/>
  <c r="A410" i="2" s="1"/>
  <c r="A411" i="2" s="1"/>
  <c r="A412" i="2" s="1"/>
  <c r="A413" i="2" s="1"/>
  <c r="A414" i="2" s="1"/>
  <c r="A415" i="2" s="1"/>
  <c r="A416" i="2" s="1"/>
  <c r="A417" i="2" s="1"/>
  <c r="A418" i="2" s="1"/>
  <c r="A419" i="2" s="1"/>
  <c r="A420" i="2" s="1"/>
  <c r="A421" i="2" s="1"/>
  <c r="A422" i="2" s="1"/>
  <c r="A423" i="2" s="1"/>
  <c r="A424" i="2" s="1"/>
  <c r="A425" i="2" s="1"/>
  <c r="A426" i="2" s="1"/>
  <c r="A427" i="2" s="1"/>
  <c r="A428" i="2" s="1"/>
  <c r="A429" i="2" s="1"/>
  <c r="A430" i="2" s="1"/>
  <c r="A431" i="2" s="1"/>
  <c r="A432" i="2" s="1"/>
  <c r="A433" i="2" s="1"/>
  <c r="A434" i="2" s="1"/>
  <c r="A435" i="2" s="1"/>
  <c r="A436" i="2" s="1"/>
  <c r="D41" i="2"/>
  <c r="E41" i="2"/>
  <c r="F41" i="2"/>
  <c r="G41" i="2"/>
  <c r="H41" i="2"/>
  <c r="I41" i="2"/>
  <c r="O41" i="2" s="1"/>
  <c r="J41" i="2"/>
  <c r="K41" i="2"/>
  <c r="L41" i="2"/>
  <c r="M41" i="2"/>
  <c r="N42" i="2"/>
  <c r="O42" i="2"/>
  <c r="N43" i="2"/>
  <c r="O43" i="2"/>
  <c r="N44" i="2"/>
  <c r="O44" i="2"/>
  <c r="D45" i="2"/>
  <c r="E45" i="2"/>
  <c r="F45" i="2"/>
  <c r="G45" i="2"/>
  <c r="H45" i="2"/>
  <c r="I45" i="2"/>
  <c r="J45" i="2"/>
  <c r="K45" i="2"/>
  <c r="L45" i="2"/>
  <c r="M45" i="2"/>
  <c r="N45" i="2"/>
  <c r="N46" i="2"/>
  <c r="O46" i="2"/>
  <c r="D47" i="2"/>
  <c r="E47" i="2"/>
  <c r="E40" i="2" s="1"/>
  <c r="F47" i="2"/>
  <c r="G47" i="2"/>
  <c r="H47" i="2"/>
  <c r="I47" i="2"/>
  <c r="J47" i="2"/>
  <c r="K47" i="2"/>
  <c r="L47" i="2"/>
  <c r="M47" i="2"/>
  <c r="N47" i="2"/>
  <c r="N48" i="2"/>
  <c r="O48" i="2"/>
  <c r="N49" i="2"/>
  <c r="O49" i="2"/>
  <c r="N50" i="2"/>
  <c r="O50" i="2"/>
  <c r="N51" i="2"/>
  <c r="O51" i="2"/>
  <c r="N52" i="2"/>
  <c r="O52" i="2"/>
  <c r="N53" i="2"/>
  <c r="O53" i="2"/>
  <c r="D54" i="2"/>
  <c r="E54" i="2"/>
  <c r="F54" i="2"/>
  <c r="G54" i="2"/>
  <c r="H54" i="2"/>
  <c r="I54" i="2"/>
  <c r="J54" i="2"/>
  <c r="K54" i="2"/>
  <c r="L54" i="2"/>
  <c r="M54" i="2"/>
  <c r="N54" i="2"/>
  <c r="O54" i="2"/>
  <c r="N55" i="2"/>
  <c r="O55" i="2"/>
  <c r="N56" i="2"/>
  <c r="O56" i="2"/>
  <c r="N57" i="2"/>
  <c r="O57" i="2"/>
  <c r="N58" i="2"/>
  <c r="O58" i="2"/>
  <c r="N59" i="2"/>
  <c r="O59" i="2"/>
  <c r="D60" i="2"/>
  <c r="E60" i="2"/>
  <c r="F60" i="2"/>
  <c r="G60" i="2"/>
  <c r="H60" i="2"/>
  <c r="I60" i="2"/>
  <c r="J60" i="2"/>
  <c r="K60" i="2"/>
  <c r="L60" i="2"/>
  <c r="M60" i="2"/>
  <c r="N60" i="2"/>
  <c r="O60" i="2"/>
  <c r="N61" i="2"/>
  <c r="O61" i="2"/>
  <c r="N62" i="2"/>
  <c r="O62" i="2"/>
  <c r="D64" i="2"/>
  <c r="E64" i="2"/>
  <c r="F64" i="2"/>
  <c r="G64" i="2"/>
  <c r="H64" i="2"/>
  <c r="I64" i="2"/>
  <c r="J64" i="2"/>
  <c r="K64" i="2"/>
  <c r="L64" i="2"/>
  <c r="M64" i="2"/>
  <c r="N65" i="2"/>
  <c r="O65" i="2"/>
  <c r="N66" i="2"/>
  <c r="O66" i="2"/>
  <c r="D67" i="2"/>
  <c r="E67" i="2"/>
  <c r="F67" i="2"/>
  <c r="G67" i="2"/>
  <c r="H67" i="2"/>
  <c r="I67" i="2"/>
  <c r="J67" i="2"/>
  <c r="K67" i="2"/>
  <c r="L67" i="2"/>
  <c r="M67" i="2"/>
  <c r="N68" i="2"/>
  <c r="O68" i="2"/>
  <c r="N69" i="2"/>
  <c r="O69" i="2"/>
  <c r="N70" i="2"/>
  <c r="O70" i="2"/>
  <c r="N71" i="2"/>
  <c r="O71" i="2"/>
  <c r="D72" i="2"/>
  <c r="E72" i="2"/>
  <c r="F72" i="2"/>
  <c r="F63" i="2" s="1"/>
  <c r="G72" i="2"/>
  <c r="H72" i="2"/>
  <c r="I72" i="2"/>
  <c r="J72" i="2"/>
  <c r="K72" i="2"/>
  <c r="L72" i="2"/>
  <c r="L63" i="2" s="1"/>
  <c r="M72" i="2"/>
  <c r="O72" i="2"/>
  <c r="N73" i="2"/>
  <c r="O73" i="2"/>
  <c r="N74" i="2"/>
  <c r="O74" i="2"/>
  <c r="D76" i="2"/>
  <c r="E76" i="2"/>
  <c r="F76" i="2"/>
  <c r="G76" i="2"/>
  <c r="H76" i="2"/>
  <c r="I76" i="2"/>
  <c r="J76" i="2"/>
  <c r="K76" i="2"/>
  <c r="L76" i="2"/>
  <c r="M76" i="2"/>
  <c r="N76" i="2"/>
  <c r="N77" i="2"/>
  <c r="O77" i="2"/>
  <c r="N78" i="2"/>
  <c r="O78" i="2"/>
  <c r="N79" i="2"/>
  <c r="O79" i="2"/>
  <c r="N80" i="2"/>
  <c r="O80" i="2"/>
  <c r="N81" i="2"/>
  <c r="O81" i="2"/>
  <c r="N82" i="2"/>
  <c r="O82" i="2"/>
  <c r="D83" i="2"/>
  <c r="E83" i="2"/>
  <c r="F83" i="2"/>
  <c r="G83" i="2"/>
  <c r="H83" i="2"/>
  <c r="I83" i="2"/>
  <c r="J83" i="2"/>
  <c r="K83" i="2"/>
  <c r="L83" i="2"/>
  <c r="M83" i="2"/>
  <c r="O83" i="2"/>
  <c r="N84" i="2"/>
  <c r="O84" i="2"/>
  <c r="N85" i="2"/>
  <c r="O85" i="2"/>
  <c r="N86" i="2"/>
  <c r="O86" i="2"/>
  <c r="N87" i="2"/>
  <c r="O87" i="2"/>
  <c r="D88" i="2"/>
  <c r="E88" i="2"/>
  <c r="F88" i="2"/>
  <c r="G88" i="2"/>
  <c r="H88" i="2"/>
  <c r="I88" i="2"/>
  <c r="J88" i="2"/>
  <c r="K88" i="2"/>
  <c r="L88" i="2"/>
  <c r="M88" i="2"/>
  <c r="N89" i="2"/>
  <c r="O89" i="2"/>
  <c r="N90" i="2"/>
  <c r="O90" i="2"/>
  <c r="N91" i="2"/>
  <c r="O91" i="2"/>
  <c r="N92" i="2"/>
  <c r="O92" i="2"/>
  <c r="N93" i="2"/>
  <c r="O93" i="2"/>
  <c r="N94" i="2"/>
  <c r="O94" i="2"/>
  <c r="D95" i="2"/>
  <c r="E95" i="2"/>
  <c r="F95" i="2"/>
  <c r="G95" i="2"/>
  <c r="H95" i="2"/>
  <c r="I95" i="2"/>
  <c r="J95" i="2"/>
  <c r="K95" i="2"/>
  <c r="L95" i="2"/>
  <c r="M95" i="2"/>
  <c r="N95" i="2"/>
  <c r="N96" i="2"/>
  <c r="O96" i="2"/>
  <c r="N97" i="2"/>
  <c r="O97" i="2"/>
  <c r="D98" i="2"/>
  <c r="E98" i="2"/>
  <c r="F98" i="2"/>
  <c r="G98" i="2"/>
  <c r="H98" i="2"/>
  <c r="I98" i="2"/>
  <c r="J98" i="2"/>
  <c r="K98" i="2"/>
  <c r="L98" i="2"/>
  <c r="M98" i="2"/>
  <c r="N99" i="2"/>
  <c r="O99" i="2"/>
  <c r="D101" i="2"/>
  <c r="E101" i="2"/>
  <c r="F101" i="2"/>
  <c r="F100" i="2" s="1"/>
  <c r="G101" i="2"/>
  <c r="H101" i="2"/>
  <c r="I101" i="2"/>
  <c r="J101" i="2"/>
  <c r="K101" i="2"/>
  <c r="L101" i="2"/>
  <c r="L100" i="2" s="1"/>
  <c r="M101" i="2"/>
  <c r="N101" i="2"/>
  <c r="N102" i="2"/>
  <c r="O102" i="2"/>
  <c r="D103" i="2"/>
  <c r="E103" i="2"/>
  <c r="E100" i="2" s="1"/>
  <c r="F103" i="2"/>
  <c r="G103" i="2"/>
  <c r="G100" i="2" s="1"/>
  <c r="H103" i="2"/>
  <c r="I103" i="2"/>
  <c r="O103" i="2" s="1"/>
  <c r="J103" i="2"/>
  <c r="K103" i="2"/>
  <c r="K100" i="2" s="1"/>
  <c r="L103" i="2"/>
  <c r="M103" i="2"/>
  <c r="N104" i="2"/>
  <c r="O104" i="2"/>
  <c r="D106" i="2"/>
  <c r="D105" i="2" s="1"/>
  <c r="E106" i="2"/>
  <c r="E105" i="2" s="1"/>
  <c r="F106" i="2"/>
  <c r="F105" i="2" s="1"/>
  <c r="G106" i="2"/>
  <c r="G105" i="2" s="1"/>
  <c r="H106" i="2"/>
  <c r="H105" i="2" s="1"/>
  <c r="I106" i="2"/>
  <c r="I105" i="2" s="1"/>
  <c r="J106" i="2"/>
  <c r="J105" i="2" s="1"/>
  <c r="K106" i="2"/>
  <c r="K105" i="2" s="1"/>
  <c r="L106" i="2"/>
  <c r="L105" i="2" s="1"/>
  <c r="M106" i="2"/>
  <c r="M105" i="2" s="1"/>
  <c r="N107" i="2"/>
  <c r="N108" i="2"/>
  <c r="D110" i="2"/>
  <c r="D109" i="2" s="1"/>
  <c r="E110" i="2"/>
  <c r="E109" i="2" s="1"/>
  <c r="F110" i="2"/>
  <c r="F109" i="2" s="1"/>
  <c r="G110" i="2"/>
  <c r="G109" i="2" s="1"/>
  <c r="H110" i="2"/>
  <c r="H109" i="2" s="1"/>
  <c r="I110" i="2"/>
  <c r="I109" i="2" s="1"/>
  <c r="J110" i="2"/>
  <c r="J109" i="2" s="1"/>
  <c r="K110" i="2"/>
  <c r="K109" i="2" s="1"/>
  <c r="L110" i="2"/>
  <c r="L109" i="2" s="1"/>
  <c r="M110" i="2"/>
  <c r="N111" i="2"/>
  <c r="D114" i="2"/>
  <c r="E114" i="2"/>
  <c r="F114" i="2"/>
  <c r="G114" i="2"/>
  <c r="H114" i="2"/>
  <c r="I114" i="2"/>
  <c r="J114" i="2"/>
  <c r="K114" i="2"/>
  <c r="L114" i="2"/>
  <c r="M114" i="2"/>
  <c r="N115" i="2"/>
  <c r="O115" i="2"/>
  <c r="D116" i="2"/>
  <c r="E116" i="2"/>
  <c r="F116" i="2"/>
  <c r="G116" i="2"/>
  <c r="H116" i="2"/>
  <c r="I116" i="2"/>
  <c r="J116" i="2"/>
  <c r="K116" i="2"/>
  <c r="L116" i="2"/>
  <c r="M116" i="2"/>
  <c r="N116" i="2"/>
  <c r="N117" i="2"/>
  <c r="O117" i="2"/>
  <c r="D118" i="2"/>
  <c r="E118" i="2"/>
  <c r="F118" i="2"/>
  <c r="G118" i="2"/>
  <c r="H118" i="2"/>
  <c r="I118" i="2"/>
  <c r="J118" i="2"/>
  <c r="K118" i="2"/>
  <c r="L118" i="2"/>
  <c r="M118" i="2"/>
  <c r="N118" i="2"/>
  <c r="N119" i="2"/>
  <c r="O119" i="2"/>
  <c r="D121" i="2"/>
  <c r="E121" i="2"/>
  <c r="F121" i="2"/>
  <c r="G121" i="2"/>
  <c r="H121" i="2"/>
  <c r="I121" i="2"/>
  <c r="J121" i="2"/>
  <c r="K121" i="2"/>
  <c r="L121" i="2"/>
  <c r="M121" i="2"/>
  <c r="N122" i="2"/>
  <c r="O122" i="2"/>
  <c r="D123" i="2"/>
  <c r="E123" i="2"/>
  <c r="F123" i="2"/>
  <c r="G123" i="2"/>
  <c r="H123" i="2"/>
  <c r="I123" i="2"/>
  <c r="J123" i="2"/>
  <c r="K123" i="2"/>
  <c r="L123" i="2"/>
  <c r="M123" i="2"/>
  <c r="N123" i="2"/>
  <c r="O123" i="2"/>
  <c r="N124" i="2"/>
  <c r="O124" i="2"/>
  <c r="D125" i="2"/>
  <c r="D120" i="2" s="1"/>
  <c r="E125" i="2"/>
  <c r="F125" i="2"/>
  <c r="G125" i="2"/>
  <c r="H125" i="2"/>
  <c r="I125" i="2"/>
  <c r="J125" i="2"/>
  <c r="K125" i="2"/>
  <c r="L125" i="2"/>
  <c r="M125" i="2"/>
  <c r="N125" i="2"/>
  <c r="O125" i="2"/>
  <c r="N126" i="2"/>
  <c r="O126" i="2"/>
  <c r="D128" i="2"/>
  <c r="D127" i="2" s="1"/>
  <c r="E128" i="2"/>
  <c r="E127" i="2" s="1"/>
  <c r="F128" i="2"/>
  <c r="F127" i="2" s="1"/>
  <c r="G128" i="2"/>
  <c r="G127" i="2" s="1"/>
  <c r="H128" i="2"/>
  <c r="H127" i="2" s="1"/>
  <c r="I128" i="2"/>
  <c r="I127" i="2" s="1"/>
  <c r="J128" i="2"/>
  <c r="J127" i="2" s="1"/>
  <c r="K128" i="2"/>
  <c r="K127" i="2"/>
  <c r="L128" i="2"/>
  <c r="L127" i="2"/>
  <c r="M128" i="2"/>
  <c r="M127" i="2" s="1"/>
  <c r="N129" i="2"/>
  <c r="O129" i="2"/>
  <c r="D131" i="2"/>
  <c r="E131" i="2"/>
  <c r="F131" i="2"/>
  <c r="G131" i="2"/>
  <c r="H131" i="2"/>
  <c r="I131" i="2"/>
  <c r="J131" i="2"/>
  <c r="K131" i="2"/>
  <c r="L131" i="2"/>
  <c r="L130" i="2" s="1"/>
  <c r="M131" i="2"/>
  <c r="O131" i="2"/>
  <c r="N132" i="2"/>
  <c r="O132" i="2"/>
  <c r="D133" i="2"/>
  <c r="E133" i="2"/>
  <c r="F133" i="2"/>
  <c r="G133" i="2"/>
  <c r="H133" i="2"/>
  <c r="I133" i="2"/>
  <c r="J133" i="2"/>
  <c r="K133" i="2"/>
  <c r="L133" i="2"/>
  <c r="M133" i="2"/>
  <c r="N133" i="2"/>
  <c r="O133" i="2"/>
  <c r="N134" i="2"/>
  <c r="O134" i="2"/>
  <c r="D135" i="2"/>
  <c r="E135" i="2"/>
  <c r="F135" i="2"/>
  <c r="G135" i="2"/>
  <c r="H135" i="2"/>
  <c r="I135" i="2"/>
  <c r="J135" i="2"/>
  <c r="K135" i="2"/>
  <c r="L135" i="2"/>
  <c r="M135" i="2"/>
  <c r="N135" i="2"/>
  <c r="O135" i="2"/>
  <c r="N136" i="2"/>
  <c r="O136" i="2"/>
  <c r="D139" i="2"/>
  <c r="E139" i="2"/>
  <c r="F139" i="2"/>
  <c r="G139" i="2"/>
  <c r="H139" i="2"/>
  <c r="I139" i="2"/>
  <c r="I138" i="2" s="1"/>
  <c r="J139" i="2"/>
  <c r="K139" i="2"/>
  <c r="K138" i="2" s="1"/>
  <c r="L139" i="2"/>
  <c r="M139" i="2"/>
  <c r="N140" i="2"/>
  <c r="O140" i="2"/>
  <c r="N141" i="2"/>
  <c r="O141" i="2"/>
  <c r="N142" i="2"/>
  <c r="O142" i="2"/>
  <c r="N143" i="2"/>
  <c r="O143" i="2"/>
  <c r="N144" i="2"/>
  <c r="O144" i="2"/>
  <c r="N145" i="2"/>
  <c r="O145" i="2"/>
  <c r="N146" i="2"/>
  <c r="O146" i="2"/>
  <c r="N147" i="2"/>
  <c r="O147" i="2"/>
  <c r="N148" i="2"/>
  <c r="O148" i="2"/>
  <c r="D149" i="2"/>
  <c r="D138" i="2" s="1"/>
  <c r="E149" i="2"/>
  <c r="E138" i="2" s="1"/>
  <c r="F149" i="2"/>
  <c r="G149" i="2"/>
  <c r="H149" i="2"/>
  <c r="I149" i="2"/>
  <c r="J149" i="2"/>
  <c r="K149" i="2"/>
  <c r="L149" i="2"/>
  <c r="L138" i="2" s="1"/>
  <c r="M149" i="2"/>
  <c r="N150" i="2"/>
  <c r="O150" i="2"/>
  <c r="N151" i="2"/>
  <c r="O151" i="2"/>
  <c r="N152" i="2"/>
  <c r="O152" i="2"/>
  <c r="N153" i="2"/>
  <c r="O153" i="2"/>
  <c r="N154" i="2"/>
  <c r="O154" i="2"/>
  <c r="N155" i="2"/>
  <c r="O155" i="2"/>
  <c r="N156" i="2"/>
  <c r="O156" i="2"/>
  <c r="D158" i="2"/>
  <c r="E158" i="2"/>
  <c r="F158" i="2"/>
  <c r="G158" i="2"/>
  <c r="H158" i="2"/>
  <c r="I158" i="2"/>
  <c r="J158" i="2"/>
  <c r="J157" i="2" s="1"/>
  <c r="K158" i="2"/>
  <c r="L158" i="2"/>
  <c r="M158" i="2"/>
  <c r="N159" i="2"/>
  <c r="O159" i="2"/>
  <c r="N160" i="2"/>
  <c r="O160" i="2"/>
  <c r="N161" i="2"/>
  <c r="O161" i="2"/>
  <c r="N162" i="2"/>
  <c r="O162" i="2"/>
  <c r="N163" i="2"/>
  <c r="O163" i="2"/>
  <c r="N164" i="2"/>
  <c r="O164" i="2"/>
  <c r="N165" i="2"/>
  <c r="O165" i="2"/>
  <c r="N166" i="2"/>
  <c r="O166" i="2"/>
  <c r="N167" i="2"/>
  <c r="O167" i="2"/>
  <c r="D168" i="2"/>
  <c r="D157" i="2" s="1"/>
  <c r="E168" i="2"/>
  <c r="F168" i="2"/>
  <c r="F157" i="2" s="1"/>
  <c r="G168" i="2"/>
  <c r="G157" i="2" s="1"/>
  <c r="H168" i="2"/>
  <c r="H157" i="2" s="1"/>
  <c r="I168" i="2"/>
  <c r="J168" i="2"/>
  <c r="K168" i="2"/>
  <c r="K157" i="2" s="1"/>
  <c r="L168" i="2"/>
  <c r="M168" i="2"/>
  <c r="N169" i="2"/>
  <c r="O169" i="2"/>
  <c r="N170" i="2"/>
  <c r="O170" i="2"/>
  <c r="N171" i="2"/>
  <c r="O171" i="2"/>
  <c r="N172" i="2"/>
  <c r="O172" i="2"/>
  <c r="N173" i="2"/>
  <c r="O173" i="2"/>
  <c r="N174" i="2"/>
  <c r="O174" i="2"/>
  <c r="N175" i="2"/>
  <c r="O175" i="2"/>
  <c r="N176" i="2"/>
  <c r="O176" i="2"/>
  <c r="D180" i="2"/>
  <c r="E180" i="2"/>
  <c r="F180" i="2"/>
  <c r="G180" i="2"/>
  <c r="H180" i="2"/>
  <c r="I180" i="2"/>
  <c r="J180" i="2"/>
  <c r="K180" i="2"/>
  <c r="L180" i="2"/>
  <c r="M180" i="2"/>
  <c r="N180" i="2"/>
  <c r="N181" i="2"/>
  <c r="O181" i="2"/>
  <c r="D182" i="2"/>
  <c r="E182" i="2"/>
  <c r="F182" i="2"/>
  <c r="G182" i="2"/>
  <c r="H182" i="2"/>
  <c r="I182" i="2"/>
  <c r="J182" i="2"/>
  <c r="K182" i="2"/>
  <c r="L182" i="2"/>
  <c r="M182" i="2"/>
  <c r="N183" i="2"/>
  <c r="O183" i="2"/>
  <c r="N184" i="2"/>
  <c r="O184" i="2"/>
  <c r="N185" i="2"/>
  <c r="O185" i="2"/>
  <c r="D186" i="2"/>
  <c r="E186" i="2"/>
  <c r="F186" i="2"/>
  <c r="G186" i="2"/>
  <c r="H186" i="2"/>
  <c r="I186" i="2"/>
  <c r="J186" i="2"/>
  <c r="K186" i="2"/>
  <c r="L186" i="2"/>
  <c r="M186" i="2"/>
  <c r="N186" i="2"/>
  <c r="N187" i="2"/>
  <c r="O187" i="2"/>
  <c r="D188" i="2"/>
  <c r="E188" i="2"/>
  <c r="F188" i="2"/>
  <c r="G188" i="2"/>
  <c r="H188" i="2"/>
  <c r="I188" i="2"/>
  <c r="J188" i="2"/>
  <c r="K188" i="2"/>
  <c r="L188" i="2"/>
  <c r="M188" i="2"/>
  <c r="N189" i="2"/>
  <c r="O189" i="2"/>
  <c r="N190" i="2"/>
  <c r="O190" i="2"/>
  <c r="N191" i="2"/>
  <c r="O191" i="2"/>
  <c r="N192" i="2"/>
  <c r="O192" i="2"/>
  <c r="D193" i="2"/>
  <c r="E193" i="2"/>
  <c r="F193" i="2"/>
  <c r="G193" i="2"/>
  <c r="H193" i="2"/>
  <c r="I193" i="2"/>
  <c r="J193" i="2"/>
  <c r="K193" i="2"/>
  <c r="L193" i="2"/>
  <c r="M193" i="2"/>
  <c r="O193" i="2" s="1"/>
  <c r="N194" i="2"/>
  <c r="O194" i="2"/>
  <c r="D195" i="2"/>
  <c r="E195" i="2"/>
  <c r="F195" i="2"/>
  <c r="G195" i="2"/>
  <c r="H195" i="2"/>
  <c r="I195" i="2"/>
  <c r="J195" i="2"/>
  <c r="N195" i="2" s="1"/>
  <c r="K195" i="2"/>
  <c r="L195" i="2"/>
  <c r="M195" i="2"/>
  <c r="N196" i="2"/>
  <c r="O196" i="2"/>
  <c r="D198" i="2"/>
  <c r="E198" i="2"/>
  <c r="F198" i="2"/>
  <c r="G198" i="2"/>
  <c r="H198" i="2"/>
  <c r="I198" i="2"/>
  <c r="J198" i="2"/>
  <c r="K198" i="2"/>
  <c r="L198" i="2"/>
  <c r="M198" i="2"/>
  <c r="N199" i="2"/>
  <c r="O199" i="2"/>
  <c r="N200" i="2"/>
  <c r="O200" i="2"/>
  <c r="N201" i="2"/>
  <c r="O201" i="2"/>
  <c r="N202" i="2"/>
  <c r="O202" i="2"/>
  <c r="N203" i="2"/>
  <c r="O203" i="2"/>
  <c r="N204" i="2"/>
  <c r="O204" i="2"/>
  <c r="N205" i="2"/>
  <c r="O205" i="2"/>
  <c r="D206" i="2"/>
  <c r="E206" i="2"/>
  <c r="F206" i="2"/>
  <c r="G206" i="2"/>
  <c r="H206" i="2"/>
  <c r="I206" i="2"/>
  <c r="J206" i="2"/>
  <c r="K206" i="2"/>
  <c r="L206" i="2"/>
  <c r="M206" i="2"/>
  <c r="N207" i="2"/>
  <c r="O207" i="2"/>
  <c r="N208" i="2"/>
  <c r="O208" i="2"/>
  <c r="N209" i="2"/>
  <c r="O209" i="2"/>
  <c r="N210" i="2"/>
  <c r="O210" i="2"/>
  <c r="N211" i="2"/>
  <c r="O211" i="2"/>
  <c r="D212" i="2"/>
  <c r="E212" i="2"/>
  <c r="F212" i="2"/>
  <c r="G212" i="2"/>
  <c r="H212" i="2"/>
  <c r="I212" i="2"/>
  <c r="J212" i="2"/>
  <c r="K212" i="2"/>
  <c r="L212" i="2"/>
  <c r="M212" i="2"/>
  <c r="N213" i="2"/>
  <c r="O213" i="2"/>
  <c r="N214" i="2"/>
  <c r="O214" i="2"/>
  <c r="N215" i="2"/>
  <c r="O215" i="2"/>
  <c r="N216" i="2"/>
  <c r="O216" i="2"/>
  <c r="N217" i="2"/>
  <c r="O217" i="2"/>
  <c r="N218" i="2"/>
  <c r="O218" i="2"/>
  <c r="N219" i="2"/>
  <c r="O219" i="2"/>
  <c r="N220" i="2"/>
  <c r="O220" i="2"/>
  <c r="D221" i="2"/>
  <c r="E221" i="2"/>
  <c r="F221" i="2"/>
  <c r="G221" i="2"/>
  <c r="H221" i="2"/>
  <c r="I221" i="2"/>
  <c r="J221" i="2"/>
  <c r="K221" i="2"/>
  <c r="L221" i="2"/>
  <c r="M221" i="2"/>
  <c r="N222" i="2"/>
  <c r="O222" i="2"/>
  <c r="N223" i="2"/>
  <c r="O223" i="2"/>
  <c r="N224" i="2"/>
  <c r="O224" i="2"/>
  <c r="N225" i="2"/>
  <c r="O225" i="2"/>
  <c r="N226" i="2"/>
  <c r="O226" i="2"/>
  <c r="N227" i="2"/>
  <c r="O227" i="2"/>
  <c r="N228" i="2"/>
  <c r="O228" i="2"/>
  <c r="D229" i="2"/>
  <c r="E229" i="2"/>
  <c r="F229" i="2"/>
  <c r="G229" i="2"/>
  <c r="H229" i="2"/>
  <c r="I229" i="2"/>
  <c r="J229" i="2"/>
  <c r="K229" i="2"/>
  <c r="L229" i="2"/>
  <c r="M229" i="2"/>
  <c r="N230" i="2"/>
  <c r="O230" i="2"/>
  <c r="N231" i="2"/>
  <c r="O231" i="2"/>
  <c r="D232" i="2"/>
  <c r="E232" i="2"/>
  <c r="F232" i="2"/>
  <c r="G232" i="2"/>
  <c r="G197" i="2" s="1"/>
  <c r="H232" i="2"/>
  <c r="I232" i="2"/>
  <c r="J232" i="2"/>
  <c r="K232" i="2"/>
  <c r="L232" i="2"/>
  <c r="M232" i="2"/>
  <c r="N233" i="2"/>
  <c r="O233" i="2"/>
  <c r="N234" i="2"/>
  <c r="O234" i="2"/>
  <c r="N235" i="2"/>
  <c r="O235" i="2"/>
  <c r="N236" i="2"/>
  <c r="O236" i="2"/>
  <c r="N237" i="2"/>
  <c r="O237" i="2"/>
  <c r="N238" i="2"/>
  <c r="O238" i="2"/>
  <c r="N239" i="2"/>
  <c r="O239" i="2"/>
  <c r="N240" i="2"/>
  <c r="O240" i="2"/>
  <c r="N241" i="2"/>
  <c r="O241" i="2"/>
  <c r="D243" i="2"/>
  <c r="E243" i="2"/>
  <c r="F243" i="2"/>
  <c r="G243" i="2"/>
  <c r="H243" i="2"/>
  <c r="I243" i="2"/>
  <c r="J243" i="2"/>
  <c r="K243" i="2"/>
  <c r="L243" i="2"/>
  <c r="M243" i="2"/>
  <c r="O243" i="2"/>
  <c r="N244" i="2"/>
  <c r="O244" i="2"/>
  <c r="N245" i="2"/>
  <c r="O245" i="2"/>
  <c r="N246" i="2"/>
  <c r="O246" i="2"/>
  <c r="D247" i="2"/>
  <c r="E247" i="2"/>
  <c r="F247" i="2"/>
  <c r="G247" i="2"/>
  <c r="H247" i="2"/>
  <c r="I247" i="2"/>
  <c r="J247" i="2"/>
  <c r="K247" i="2"/>
  <c r="L247" i="2"/>
  <c r="M247" i="2"/>
  <c r="N248" i="2"/>
  <c r="O248" i="2"/>
  <c r="D249" i="2"/>
  <c r="E249" i="2"/>
  <c r="F249" i="2"/>
  <c r="G249" i="2"/>
  <c r="H249" i="2"/>
  <c r="I249" i="2"/>
  <c r="J249" i="2"/>
  <c r="K249" i="2"/>
  <c r="L249" i="2"/>
  <c r="M249" i="2"/>
  <c r="N249" i="2"/>
  <c r="N250" i="2"/>
  <c r="O250" i="2"/>
  <c r="D251" i="2"/>
  <c r="E251" i="2"/>
  <c r="F251" i="2"/>
  <c r="G251" i="2"/>
  <c r="H251" i="2"/>
  <c r="I251" i="2"/>
  <c r="J251" i="2"/>
  <c r="K251" i="2"/>
  <c r="L251" i="2"/>
  <c r="M251" i="2"/>
  <c r="N251" i="2"/>
  <c r="N252" i="2"/>
  <c r="O252" i="2"/>
  <c r="N253" i="2"/>
  <c r="O253" i="2"/>
  <c r="N254" i="2"/>
  <c r="O254" i="2"/>
  <c r="D255" i="2"/>
  <c r="E255" i="2"/>
  <c r="F255" i="2"/>
  <c r="G255" i="2"/>
  <c r="H255" i="2"/>
  <c r="I255" i="2"/>
  <c r="J255" i="2"/>
  <c r="K255" i="2"/>
  <c r="L255" i="2"/>
  <c r="M255" i="2"/>
  <c r="N256" i="2"/>
  <c r="O256" i="2"/>
  <c r="D258" i="2"/>
  <c r="E258" i="2"/>
  <c r="F258" i="2"/>
  <c r="G258" i="2"/>
  <c r="H258" i="2"/>
  <c r="I258" i="2"/>
  <c r="J258" i="2"/>
  <c r="K258" i="2"/>
  <c r="L258" i="2"/>
  <c r="M258" i="2"/>
  <c r="N258" i="2"/>
  <c r="N259" i="2"/>
  <c r="O259" i="2"/>
  <c r="N260" i="2"/>
  <c r="O260" i="2"/>
  <c r="N261" i="2"/>
  <c r="O261" i="2"/>
  <c r="N262" i="2"/>
  <c r="O262" i="2"/>
  <c r="N263" i="2"/>
  <c r="O263" i="2"/>
  <c r="N264" i="2"/>
  <c r="O264" i="2"/>
  <c r="N265" i="2"/>
  <c r="O265" i="2"/>
  <c r="N266" i="2"/>
  <c r="O266" i="2"/>
  <c r="N267" i="2"/>
  <c r="O267" i="2"/>
  <c r="D268" i="2"/>
  <c r="E268" i="2"/>
  <c r="F268" i="2"/>
  <c r="G268" i="2"/>
  <c r="H268" i="2"/>
  <c r="I268" i="2"/>
  <c r="J268" i="2"/>
  <c r="K268" i="2"/>
  <c r="L268" i="2"/>
  <c r="L257" i="2" s="1"/>
  <c r="M268" i="2"/>
  <c r="N268" i="2"/>
  <c r="O268" i="2"/>
  <c r="N269" i="2"/>
  <c r="O269" i="2"/>
  <c r="N270" i="2"/>
  <c r="O270" i="2"/>
  <c r="N271" i="2"/>
  <c r="O271" i="2"/>
  <c r="N272" i="2"/>
  <c r="O272" i="2"/>
  <c r="N273" i="2"/>
  <c r="O273" i="2"/>
  <c r="N274" i="2"/>
  <c r="O274" i="2"/>
  <c r="D275" i="2"/>
  <c r="E275" i="2"/>
  <c r="F275" i="2"/>
  <c r="G275" i="2"/>
  <c r="H275" i="2"/>
  <c r="I275" i="2"/>
  <c r="J275" i="2"/>
  <c r="K275" i="2"/>
  <c r="L275" i="2"/>
  <c r="M275" i="2"/>
  <c r="N276" i="2"/>
  <c r="O276" i="2"/>
  <c r="D277" i="2"/>
  <c r="E277" i="2"/>
  <c r="E257" i="2" s="1"/>
  <c r="F277" i="2"/>
  <c r="G277" i="2"/>
  <c r="H277" i="2"/>
  <c r="I277" i="2"/>
  <c r="I257" i="2" s="1"/>
  <c r="J277" i="2"/>
  <c r="K277" i="2"/>
  <c r="L277" i="2"/>
  <c r="M277" i="2"/>
  <c r="N278" i="2"/>
  <c r="O278" i="2"/>
  <c r="N279" i="2"/>
  <c r="O279" i="2"/>
  <c r="N280" i="2"/>
  <c r="O280" i="2"/>
  <c r="D282" i="2"/>
  <c r="E282" i="2"/>
  <c r="F282" i="2"/>
  <c r="G282" i="2"/>
  <c r="H282" i="2"/>
  <c r="I282" i="2"/>
  <c r="J282" i="2"/>
  <c r="K282" i="2"/>
  <c r="L282" i="2"/>
  <c r="M282" i="2"/>
  <c r="N283" i="2"/>
  <c r="O283" i="2"/>
  <c r="N284" i="2"/>
  <c r="O284" i="2"/>
  <c r="D285" i="2"/>
  <c r="E285" i="2"/>
  <c r="F285" i="2"/>
  <c r="G285" i="2"/>
  <c r="H285" i="2"/>
  <c r="I285" i="2"/>
  <c r="J285" i="2"/>
  <c r="K285" i="2"/>
  <c r="L285" i="2"/>
  <c r="M285" i="2"/>
  <c r="N285" i="2"/>
  <c r="N286" i="2"/>
  <c r="O286" i="2"/>
  <c r="N287" i="2"/>
  <c r="O287" i="2"/>
  <c r="D288" i="2"/>
  <c r="E288" i="2"/>
  <c r="F288" i="2"/>
  <c r="G288" i="2"/>
  <c r="H288" i="2"/>
  <c r="I288" i="2"/>
  <c r="J288" i="2"/>
  <c r="K288" i="2"/>
  <c r="L288" i="2"/>
  <c r="M288" i="2"/>
  <c r="N288" i="2"/>
  <c r="O288" i="2"/>
  <c r="N289" i="2"/>
  <c r="O289" i="2"/>
  <c r="N290" i="2"/>
  <c r="O290" i="2"/>
  <c r="D291" i="2"/>
  <c r="D281" i="2" s="1"/>
  <c r="E291" i="2"/>
  <c r="F291" i="2"/>
  <c r="G291" i="2"/>
  <c r="H291" i="2"/>
  <c r="I291" i="2"/>
  <c r="J291" i="2"/>
  <c r="K291" i="2"/>
  <c r="L291" i="2"/>
  <c r="M291" i="2"/>
  <c r="N292" i="2"/>
  <c r="O292" i="2"/>
  <c r="N293" i="2"/>
  <c r="O293" i="2"/>
  <c r="D295" i="2"/>
  <c r="E295" i="2"/>
  <c r="F295" i="2"/>
  <c r="G295" i="2"/>
  <c r="H295" i="2"/>
  <c r="I295" i="2"/>
  <c r="J295" i="2"/>
  <c r="K295" i="2"/>
  <c r="L295" i="2"/>
  <c r="M295" i="2"/>
  <c r="N296" i="2"/>
  <c r="O296" i="2"/>
  <c r="N297" i="2"/>
  <c r="O297" i="2"/>
  <c r="D298" i="2"/>
  <c r="E298" i="2"/>
  <c r="F298" i="2"/>
  <c r="G298" i="2"/>
  <c r="H298" i="2"/>
  <c r="I298" i="2"/>
  <c r="J298" i="2"/>
  <c r="K298" i="2"/>
  <c r="L298" i="2"/>
  <c r="M298" i="2"/>
  <c r="N299" i="2"/>
  <c r="O299" i="2"/>
  <c r="N300" i="2"/>
  <c r="O300" i="2"/>
  <c r="D301" i="2"/>
  <c r="E301" i="2"/>
  <c r="F301" i="2"/>
  <c r="G301" i="2"/>
  <c r="H301" i="2"/>
  <c r="I301" i="2"/>
  <c r="J301" i="2"/>
  <c r="K301" i="2"/>
  <c r="L301" i="2"/>
  <c r="M301" i="2"/>
  <c r="N301" i="2"/>
  <c r="N302" i="2"/>
  <c r="O302" i="2"/>
  <c r="N303" i="2"/>
  <c r="O303" i="2"/>
  <c r="D304" i="2"/>
  <c r="E304" i="2"/>
  <c r="F304" i="2"/>
  <c r="G304" i="2"/>
  <c r="G294" i="2" s="1"/>
  <c r="H304" i="2"/>
  <c r="I304" i="2"/>
  <c r="J304" i="2"/>
  <c r="K304" i="2"/>
  <c r="K294" i="2" s="1"/>
  <c r="L304" i="2"/>
  <c r="M304" i="2"/>
  <c r="N304" i="2"/>
  <c r="N305" i="2"/>
  <c r="O305" i="2"/>
  <c r="N306" i="2"/>
  <c r="O306" i="2"/>
  <c r="D307" i="2"/>
  <c r="D294" i="2" s="1"/>
  <c r="E307" i="2"/>
  <c r="F307" i="2"/>
  <c r="G307" i="2"/>
  <c r="H307" i="2"/>
  <c r="I307" i="2"/>
  <c r="J307" i="2"/>
  <c r="J294" i="2" s="1"/>
  <c r="K307" i="2"/>
  <c r="L307" i="2"/>
  <c r="M307" i="2"/>
  <c r="N308" i="2"/>
  <c r="O308" i="2"/>
  <c r="N309" i="2"/>
  <c r="O309" i="2"/>
  <c r="D311" i="2"/>
  <c r="E311" i="2"/>
  <c r="F311" i="2"/>
  <c r="G311" i="2"/>
  <c r="H311" i="2"/>
  <c r="I311" i="2"/>
  <c r="J311" i="2"/>
  <c r="J310" i="2" s="1"/>
  <c r="K311" i="2"/>
  <c r="L311" i="2"/>
  <c r="L310" i="2" s="1"/>
  <c r="M311" i="2"/>
  <c r="O311" i="2" s="1"/>
  <c r="N312" i="2"/>
  <c r="O312" i="2"/>
  <c r="N313" i="2"/>
  <c r="O313" i="2"/>
  <c r="N314" i="2"/>
  <c r="O314" i="2"/>
  <c r="D315" i="2"/>
  <c r="D310" i="2" s="1"/>
  <c r="E315" i="2"/>
  <c r="F315" i="2"/>
  <c r="F310" i="2" s="1"/>
  <c r="G315" i="2"/>
  <c r="G310" i="2" s="1"/>
  <c r="H315" i="2"/>
  <c r="H310" i="2" s="1"/>
  <c r="I315" i="2"/>
  <c r="J315" i="2"/>
  <c r="K315" i="2"/>
  <c r="K310" i="2" s="1"/>
  <c r="L315" i="2"/>
  <c r="M315" i="2"/>
  <c r="M310" i="2" s="1"/>
  <c r="N316" i="2"/>
  <c r="O316" i="2"/>
  <c r="N317" i="2"/>
  <c r="O317" i="2"/>
  <c r="N318" i="2"/>
  <c r="O318" i="2"/>
  <c r="N319" i="2"/>
  <c r="O319" i="2"/>
  <c r="N320" i="2"/>
  <c r="O320" i="2"/>
  <c r="N321" i="2"/>
  <c r="O321" i="2"/>
  <c r="N322" i="2"/>
  <c r="O322" i="2"/>
  <c r="N323" i="2"/>
  <c r="O323" i="2"/>
  <c r="N324" i="2"/>
  <c r="O324" i="2"/>
  <c r="D326" i="2"/>
  <c r="E326" i="2"/>
  <c r="F326" i="2"/>
  <c r="G326" i="2"/>
  <c r="H326" i="2"/>
  <c r="I326" i="2"/>
  <c r="J326" i="2"/>
  <c r="K326" i="2"/>
  <c r="L326" i="2"/>
  <c r="M326" i="2"/>
  <c r="N327" i="2"/>
  <c r="O327" i="2"/>
  <c r="N328" i="2"/>
  <c r="O328" i="2"/>
  <c r="D329" i="2"/>
  <c r="E329" i="2"/>
  <c r="F329" i="2"/>
  <c r="G329" i="2"/>
  <c r="H329" i="2"/>
  <c r="I329" i="2"/>
  <c r="J329" i="2"/>
  <c r="K329" i="2"/>
  <c r="L329" i="2"/>
  <c r="M329" i="2"/>
  <c r="N330" i="2"/>
  <c r="O330" i="2"/>
  <c r="N331" i="2"/>
  <c r="O331" i="2"/>
  <c r="N332" i="2"/>
  <c r="O332" i="2"/>
  <c r="D333" i="2"/>
  <c r="E333" i="2"/>
  <c r="F333" i="2"/>
  <c r="G333" i="2"/>
  <c r="H333" i="2"/>
  <c r="I333" i="2"/>
  <c r="J333" i="2"/>
  <c r="K333" i="2"/>
  <c r="L333" i="2"/>
  <c r="M333" i="2"/>
  <c r="N334" i="2"/>
  <c r="O334" i="2"/>
  <c r="D335" i="2"/>
  <c r="E335" i="2"/>
  <c r="F335" i="2"/>
  <c r="G335" i="2"/>
  <c r="H335" i="2"/>
  <c r="I335" i="2"/>
  <c r="J335" i="2"/>
  <c r="K335" i="2"/>
  <c r="L335" i="2"/>
  <c r="M335" i="2"/>
  <c r="N336" i="2"/>
  <c r="O336" i="2"/>
  <c r="N337" i="2"/>
  <c r="O337" i="2"/>
  <c r="D338" i="2"/>
  <c r="E338" i="2"/>
  <c r="F338" i="2"/>
  <c r="G338" i="2"/>
  <c r="G325" i="2" s="1"/>
  <c r="H338" i="2"/>
  <c r="I338" i="2"/>
  <c r="J338" i="2"/>
  <c r="K338" i="2"/>
  <c r="L338" i="2"/>
  <c r="M338" i="2"/>
  <c r="N338" i="2"/>
  <c r="N339" i="2"/>
  <c r="O339" i="2"/>
  <c r="D340" i="2"/>
  <c r="E340" i="2"/>
  <c r="F340" i="2"/>
  <c r="F325" i="2" s="1"/>
  <c r="G340" i="2"/>
  <c r="H340" i="2"/>
  <c r="I340" i="2"/>
  <c r="J340" i="2"/>
  <c r="K340" i="2"/>
  <c r="L340" i="2"/>
  <c r="M340" i="2"/>
  <c r="N340" i="2"/>
  <c r="N341" i="2"/>
  <c r="O341" i="2"/>
  <c r="D344" i="2"/>
  <c r="E344" i="2"/>
  <c r="F344" i="2"/>
  <c r="G344" i="2"/>
  <c r="H344" i="2"/>
  <c r="I344" i="2"/>
  <c r="O344" i="2" s="1"/>
  <c r="J344" i="2"/>
  <c r="K344" i="2"/>
  <c r="L344" i="2"/>
  <c r="M344" i="2"/>
  <c r="N345" i="2"/>
  <c r="O345" i="2"/>
  <c r="N346" i="2"/>
  <c r="O346" i="2"/>
  <c r="N347" i="2"/>
  <c r="O347" i="2"/>
  <c r="N348" i="2"/>
  <c r="O348" i="2"/>
  <c r="D349" i="2"/>
  <c r="E349" i="2"/>
  <c r="F349" i="2"/>
  <c r="G349" i="2"/>
  <c r="H349" i="2"/>
  <c r="I349" i="2"/>
  <c r="J349" i="2"/>
  <c r="K349" i="2"/>
  <c r="L349" i="2"/>
  <c r="M349" i="2"/>
  <c r="N350" i="2"/>
  <c r="O350" i="2"/>
  <c r="N351" i="2"/>
  <c r="O351" i="2"/>
  <c r="N352" i="2"/>
  <c r="O352" i="2"/>
  <c r="N353" i="2"/>
  <c r="O353" i="2"/>
  <c r="N354" i="2"/>
  <c r="O354" i="2"/>
  <c r="N355" i="2"/>
  <c r="O355" i="2"/>
  <c r="N356" i="2"/>
  <c r="O356" i="2"/>
  <c r="N357" i="2"/>
  <c r="O357" i="2"/>
  <c r="N358" i="2"/>
  <c r="O358" i="2"/>
  <c r="D359" i="2"/>
  <c r="E359" i="2"/>
  <c r="F359" i="2"/>
  <c r="G359" i="2"/>
  <c r="H359" i="2"/>
  <c r="H343" i="2" s="1"/>
  <c r="I359" i="2"/>
  <c r="J359" i="2"/>
  <c r="K359" i="2"/>
  <c r="L359" i="2"/>
  <c r="L343" i="2" s="1"/>
  <c r="M359" i="2"/>
  <c r="N359" i="2"/>
  <c r="N360" i="2"/>
  <c r="O360" i="2"/>
  <c r="D361" i="2"/>
  <c r="E361" i="2"/>
  <c r="F361" i="2"/>
  <c r="G361" i="2"/>
  <c r="H361" i="2"/>
  <c r="I361" i="2"/>
  <c r="J361" i="2"/>
  <c r="K361" i="2"/>
  <c r="L361" i="2"/>
  <c r="M361" i="2"/>
  <c r="N362" i="2"/>
  <c r="O362" i="2"/>
  <c r="D363" i="2"/>
  <c r="E363" i="2"/>
  <c r="F363" i="2"/>
  <c r="G363" i="2"/>
  <c r="H363" i="2"/>
  <c r="I363" i="2"/>
  <c r="J363" i="2"/>
  <c r="K363" i="2"/>
  <c r="L363" i="2"/>
  <c r="M363" i="2"/>
  <c r="N363" i="2"/>
  <c r="N364" i="2"/>
  <c r="O364" i="2"/>
  <c r="D366" i="2"/>
  <c r="E366" i="2"/>
  <c r="F366" i="2"/>
  <c r="F365" i="2" s="1"/>
  <c r="G366" i="2"/>
  <c r="H366" i="2"/>
  <c r="I366" i="2"/>
  <c r="J366" i="2"/>
  <c r="K366" i="2"/>
  <c r="L366" i="2"/>
  <c r="M366" i="2"/>
  <c r="O366" i="2" s="1"/>
  <c r="N367" i="2"/>
  <c r="O367" i="2"/>
  <c r="D368" i="2"/>
  <c r="E368" i="2"/>
  <c r="E365" i="2" s="1"/>
  <c r="F368" i="2"/>
  <c r="G368" i="2"/>
  <c r="G365" i="2" s="1"/>
  <c r="H368" i="2"/>
  <c r="I368" i="2"/>
  <c r="J368" i="2"/>
  <c r="K368" i="2"/>
  <c r="K365" i="2" s="1"/>
  <c r="L368" i="2"/>
  <c r="M368" i="2"/>
  <c r="N369" i="2"/>
  <c r="O369" i="2"/>
  <c r="N370" i="2"/>
  <c r="O370" i="2"/>
  <c r="N371" i="2"/>
  <c r="O371" i="2"/>
  <c r="D372" i="2"/>
  <c r="E372" i="2"/>
  <c r="F372" i="2"/>
  <c r="G372" i="2"/>
  <c r="H372" i="2"/>
  <c r="I372" i="2"/>
  <c r="J372" i="2"/>
  <c r="J365" i="2" s="1"/>
  <c r="K372" i="2"/>
  <c r="L372" i="2"/>
  <c r="M372" i="2"/>
  <c r="O372" i="2"/>
  <c r="N373" i="2"/>
  <c r="O373" i="2"/>
  <c r="D375" i="2"/>
  <c r="D374" i="2"/>
  <c r="E375" i="2"/>
  <c r="E374" i="2"/>
  <c r="F375" i="2"/>
  <c r="F374" i="2"/>
  <c r="G375" i="2"/>
  <c r="G374" i="2"/>
  <c r="H375" i="2"/>
  <c r="H374" i="2"/>
  <c r="I375" i="2"/>
  <c r="J375" i="2"/>
  <c r="J374" i="2" s="1"/>
  <c r="K375" i="2"/>
  <c r="K374" i="2" s="1"/>
  <c r="L375" i="2"/>
  <c r="L374" i="2" s="1"/>
  <c r="M375" i="2"/>
  <c r="M374" i="2" s="1"/>
  <c r="N376" i="2"/>
  <c r="O376" i="2"/>
  <c r="D378" i="2"/>
  <c r="E378" i="2"/>
  <c r="F378" i="2"/>
  <c r="G378" i="2"/>
  <c r="H378" i="2"/>
  <c r="I378" i="2"/>
  <c r="J378" i="2"/>
  <c r="K378" i="2"/>
  <c r="L378" i="2"/>
  <c r="M378" i="2"/>
  <c r="N379" i="2"/>
  <c r="O379" i="2"/>
  <c r="D380" i="2"/>
  <c r="E380" i="2"/>
  <c r="F380" i="2"/>
  <c r="G380" i="2"/>
  <c r="H380" i="2"/>
  <c r="I380" i="2"/>
  <c r="J380" i="2"/>
  <c r="K380" i="2"/>
  <c r="L380" i="2"/>
  <c r="L377" i="2" s="1"/>
  <c r="M380" i="2"/>
  <c r="N381" i="2"/>
  <c r="O381" i="2"/>
  <c r="D382" i="2"/>
  <c r="D377" i="2" s="1"/>
  <c r="E382" i="2"/>
  <c r="F382" i="2"/>
  <c r="F377" i="2" s="1"/>
  <c r="G382" i="2"/>
  <c r="H382" i="2"/>
  <c r="I382" i="2"/>
  <c r="J382" i="2"/>
  <c r="K382" i="2"/>
  <c r="K377" i="2"/>
  <c r="L382" i="2"/>
  <c r="M382" i="2"/>
  <c r="M377" i="2" s="1"/>
  <c r="N383" i="2"/>
  <c r="O383" i="2"/>
  <c r="N384" i="2"/>
  <c r="O384" i="2"/>
  <c r="D386" i="2"/>
  <c r="D385" i="2" s="1"/>
  <c r="E386" i="2"/>
  <c r="E385" i="2" s="1"/>
  <c r="F386" i="2"/>
  <c r="F385" i="2" s="1"/>
  <c r="G386" i="2"/>
  <c r="G385" i="2" s="1"/>
  <c r="H386" i="2"/>
  <c r="I386" i="2"/>
  <c r="I385" i="2" s="1"/>
  <c r="J386" i="2"/>
  <c r="J385" i="2" s="1"/>
  <c r="K386" i="2"/>
  <c r="L386" i="2"/>
  <c r="L385" i="2" s="1"/>
  <c r="M386" i="2"/>
  <c r="M385" i="2" s="1"/>
  <c r="N387" i="2"/>
  <c r="O387" i="2"/>
  <c r="D390" i="2"/>
  <c r="E390" i="2"/>
  <c r="F390" i="2"/>
  <c r="G390" i="2"/>
  <c r="H390" i="2"/>
  <c r="I390" i="2"/>
  <c r="J390" i="2"/>
  <c r="K390" i="2"/>
  <c r="K389" i="2" s="1"/>
  <c r="L390" i="2"/>
  <c r="M390" i="2"/>
  <c r="M389" i="2" s="1"/>
  <c r="N390" i="2"/>
  <c r="N391" i="2"/>
  <c r="O391" i="2"/>
  <c r="N392" i="2"/>
  <c r="O392" i="2"/>
  <c r="N393" i="2"/>
  <c r="O393" i="2"/>
  <c r="N394" i="2"/>
  <c r="O394" i="2"/>
  <c r="N395" i="2"/>
  <c r="O395" i="2"/>
  <c r="N396" i="2"/>
  <c r="O396" i="2"/>
  <c r="N397" i="2"/>
  <c r="O397" i="2"/>
  <c r="N398" i="2"/>
  <c r="O398" i="2"/>
  <c r="N399" i="2"/>
  <c r="O399" i="2"/>
  <c r="D400" i="2"/>
  <c r="E400" i="2"/>
  <c r="F400" i="2"/>
  <c r="G400" i="2"/>
  <c r="H400" i="2"/>
  <c r="I400" i="2"/>
  <c r="J400" i="2"/>
  <c r="K400" i="2"/>
  <c r="L400" i="2"/>
  <c r="M400" i="2"/>
  <c r="N400" i="2"/>
  <c r="O400" i="2"/>
  <c r="N401" i="2"/>
  <c r="O401" i="2"/>
  <c r="N402" i="2"/>
  <c r="O402" i="2"/>
  <c r="N403" i="2"/>
  <c r="O403" i="2"/>
  <c r="N404" i="2"/>
  <c r="O404" i="2"/>
  <c r="N405" i="2"/>
  <c r="O405" i="2"/>
  <c r="N406" i="2"/>
  <c r="O406" i="2"/>
  <c r="N407" i="2"/>
  <c r="O407" i="2"/>
  <c r="D408" i="2"/>
  <c r="E408" i="2"/>
  <c r="F408" i="2"/>
  <c r="G408" i="2"/>
  <c r="H408" i="2"/>
  <c r="I408" i="2"/>
  <c r="J408" i="2"/>
  <c r="K408" i="2"/>
  <c r="L408" i="2"/>
  <c r="M408" i="2"/>
  <c r="N409" i="2"/>
  <c r="O409" i="2"/>
  <c r="D410" i="2"/>
  <c r="E410" i="2"/>
  <c r="F410" i="2"/>
  <c r="G410" i="2"/>
  <c r="H410" i="2"/>
  <c r="I410" i="2"/>
  <c r="J410" i="2"/>
  <c r="K410" i="2"/>
  <c r="L410" i="2"/>
  <c r="M410" i="2"/>
  <c r="N411" i="2"/>
  <c r="O411" i="2"/>
  <c r="D412" i="2"/>
  <c r="E412" i="2"/>
  <c r="F412" i="2"/>
  <c r="G412" i="2"/>
  <c r="H412" i="2"/>
  <c r="I412" i="2"/>
  <c r="J412" i="2"/>
  <c r="K412" i="2"/>
  <c r="L412" i="2"/>
  <c r="L389" i="2" s="1"/>
  <c r="M412" i="2"/>
  <c r="N413" i="2"/>
  <c r="O413" i="2"/>
  <c r="D415" i="2"/>
  <c r="E415" i="2"/>
  <c r="F415" i="2"/>
  <c r="F414" i="2" s="1"/>
  <c r="G415" i="2"/>
  <c r="H415" i="2"/>
  <c r="I415" i="2"/>
  <c r="J415" i="2"/>
  <c r="K415" i="2"/>
  <c r="L415" i="2"/>
  <c r="M415" i="2"/>
  <c r="O415" i="2"/>
  <c r="N416" i="2"/>
  <c r="O416" i="2"/>
  <c r="N417" i="2"/>
  <c r="O417" i="2"/>
  <c r="N418" i="2"/>
  <c r="O418" i="2"/>
  <c r="N419" i="2"/>
  <c r="O419" i="2"/>
  <c r="N420" i="2"/>
  <c r="O420" i="2"/>
  <c r="N421" i="2"/>
  <c r="O421" i="2"/>
  <c r="N422" i="2"/>
  <c r="O422" i="2"/>
  <c r="N423" i="2"/>
  <c r="O423" i="2"/>
  <c r="N424" i="2"/>
  <c r="O424" i="2"/>
  <c r="D425" i="2"/>
  <c r="E425" i="2"/>
  <c r="E414" i="2" s="1"/>
  <c r="F425" i="2"/>
  <c r="G425" i="2"/>
  <c r="H425" i="2"/>
  <c r="I425" i="2"/>
  <c r="O425" i="2" s="1"/>
  <c r="J425" i="2"/>
  <c r="K425" i="2"/>
  <c r="L425" i="2"/>
  <c r="M425" i="2"/>
  <c r="N426" i="2"/>
  <c r="O426" i="2"/>
  <c r="N427" i="2"/>
  <c r="O427" i="2"/>
  <c r="N428" i="2"/>
  <c r="O428" i="2"/>
  <c r="N429" i="2"/>
  <c r="O429" i="2"/>
  <c r="N430" i="2"/>
  <c r="O430" i="2"/>
  <c r="N431" i="2"/>
  <c r="O431" i="2"/>
  <c r="N432" i="2"/>
  <c r="O432" i="2"/>
  <c r="N433" i="2"/>
  <c r="O433" i="2"/>
  <c r="D434" i="2"/>
  <c r="D414" i="2" s="1"/>
  <c r="E434" i="2"/>
  <c r="F434" i="2"/>
  <c r="G434" i="2"/>
  <c r="H434" i="2"/>
  <c r="I434" i="2"/>
  <c r="J434" i="2"/>
  <c r="K434" i="2"/>
  <c r="L434" i="2"/>
  <c r="M434" i="2"/>
  <c r="M414" i="2" s="1"/>
  <c r="N435" i="2"/>
  <c r="O435" i="2"/>
  <c r="N441" i="2"/>
  <c r="N442" i="2"/>
  <c r="N443" i="2"/>
  <c r="N444" i="2"/>
  <c r="N445" i="2"/>
  <c r="N446" i="2"/>
  <c r="N447" i="2"/>
  <c r="N448" i="2"/>
  <c r="N449" i="2"/>
  <c r="N450" i="2"/>
  <c r="N451" i="2"/>
  <c r="N452" i="2"/>
  <c r="N453" i="2"/>
  <c r="N454" i="2"/>
  <c r="N455" i="2"/>
  <c r="N456" i="2"/>
  <c r="N457" i="2"/>
  <c r="C458" i="2"/>
  <c r="D458" i="2"/>
  <c r="F458" i="2"/>
  <c r="H458" i="2"/>
  <c r="J458" i="2"/>
  <c r="L458" i="2"/>
  <c r="F38" i="1"/>
  <c r="F37" i="1" s="1"/>
  <c r="G38" i="1"/>
  <c r="G37" i="1" s="1"/>
  <c r="H38" i="1"/>
  <c r="H37" i="1" s="1"/>
  <c r="I38" i="1"/>
  <c r="I37" i="1" s="1"/>
  <c r="J38" i="1"/>
  <c r="J37" i="1" s="1"/>
  <c r="K38" i="1"/>
  <c r="K37" i="1" s="1"/>
  <c r="L38" i="1"/>
  <c r="L37" i="1"/>
  <c r="L36" i="1" s="1"/>
  <c r="M38" i="1"/>
  <c r="M37" i="1" s="1"/>
  <c r="N39" i="1"/>
  <c r="N38" i="1" s="1"/>
  <c r="N37" i="1" s="1"/>
  <c r="O39" i="1"/>
  <c r="O38" i="1"/>
  <c r="O37" i="1" s="1"/>
  <c r="F41" i="1"/>
  <c r="F40" i="1" s="1"/>
  <c r="G41" i="1"/>
  <c r="G40" i="1" s="1"/>
  <c r="H41" i="1"/>
  <c r="H40" i="1" s="1"/>
  <c r="I41" i="1"/>
  <c r="I40" i="1" s="1"/>
  <c r="J41" i="1"/>
  <c r="J40" i="1" s="1"/>
  <c r="K41" i="1"/>
  <c r="K40" i="1" s="1"/>
  <c r="L41" i="1"/>
  <c r="L40" i="1" s="1"/>
  <c r="M41" i="1"/>
  <c r="M40" i="1" s="1"/>
  <c r="N41" i="1"/>
  <c r="N40" i="1" s="1"/>
  <c r="O42" i="1"/>
  <c r="O41" i="1" s="1"/>
  <c r="O40" i="1" s="1"/>
  <c r="A43" i="1"/>
  <c r="A44" i="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F45" i="1"/>
  <c r="G45" i="1"/>
  <c r="H45" i="1"/>
  <c r="I45" i="1"/>
  <c r="J45" i="1"/>
  <c r="K45" i="1"/>
  <c r="L45" i="1"/>
  <c r="M45" i="1"/>
  <c r="N46" i="1"/>
  <c r="O46" i="1"/>
  <c r="N47" i="1"/>
  <c r="O47" i="1"/>
  <c r="N48" i="1"/>
  <c r="O48" i="1"/>
  <c r="F49" i="1"/>
  <c r="G49" i="1"/>
  <c r="H49" i="1"/>
  <c r="I49" i="1"/>
  <c r="J49" i="1"/>
  <c r="K49" i="1"/>
  <c r="L49" i="1"/>
  <c r="M49" i="1"/>
  <c r="N50" i="1"/>
  <c r="O50" i="1"/>
  <c r="F51" i="1"/>
  <c r="G51" i="1"/>
  <c r="H51" i="1"/>
  <c r="I51" i="1"/>
  <c r="J51" i="1"/>
  <c r="K51" i="1"/>
  <c r="L51" i="1"/>
  <c r="M51" i="1"/>
  <c r="N52" i="1"/>
  <c r="O52" i="1"/>
  <c r="N53" i="1"/>
  <c r="O53" i="1"/>
  <c r="N54" i="1"/>
  <c r="O54" i="1"/>
  <c r="N55" i="1"/>
  <c r="O55" i="1"/>
  <c r="N56" i="1"/>
  <c r="O56" i="1"/>
  <c r="N57" i="1"/>
  <c r="O57" i="1"/>
  <c r="F58" i="1"/>
  <c r="G58" i="1"/>
  <c r="H58" i="1"/>
  <c r="I58" i="1"/>
  <c r="J58" i="1"/>
  <c r="K58" i="1"/>
  <c r="L58" i="1"/>
  <c r="M58" i="1"/>
  <c r="N58" i="1"/>
  <c r="N59" i="1"/>
  <c r="O59" i="1"/>
  <c r="N60" i="1"/>
  <c r="O60" i="1"/>
  <c r="N61" i="1"/>
  <c r="O61" i="1"/>
  <c r="N62" i="1"/>
  <c r="O62" i="1"/>
  <c r="N63" i="1"/>
  <c r="O63" i="1"/>
  <c r="F64" i="1"/>
  <c r="G64" i="1"/>
  <c r="H64" i="1"/>
  <c r="I64" i="1"/>
  <c r="J64" i="1"/>
  <c r="K64" i="1"/>
  <c r="L64" i="1"/>
  <c r="N64" i="1" s="1"/>
  <c r="M64" i="1"/>
  <c r="N65" i="1"/>
  <c r="O65" i="1"/>
  <c r="N66" i="1"/>
  <c r="O66" i="1"/>
  <c r="F68" i="1"/>
  <c r="G68" i="1"/>
  <c r="H68" i="1"/>
  <c r="I68" i="1"/>
  <c r="J68" i="1"/>
  <c r="K68" i="1"/>
  <c r="L68" i="1"/>
  <c r="M68" i="1"/>
  <c r="N69" i="1"/>
  <c r="O69" i="1"/>
  <c r="N70" i="1"/>
  <c r="O70" i="1"/>
  <c r="F71" i="1"/>
  <c r="G71" i="1"/>
  <c r="H71" i="1"/>
  <c r="I71" i="1"/>
  <c r="J71" i="1"/>
  <c r="K71" i="1"/>
  <c r="L71" i="1"/>
  <c r="M71" i="1"/>
  <c r="O71" i="1" s="1"/>
  <c r="N72" i="1"/>
  <c r="O72" i="1"/>
  <c r="N73" i="1"/>
  <c r="O73" i="1"/>
  <c r="N74" i="1"/>
  <c r="O74" i="1"/>
  <c r="N75" i="1"/>
  <c r="O75" i="1"/>
  <c r="F76" i="1"/>
  <c r="G76" i="1"/>
  <c r="H76" i="1"/>
  <c r="I76" i="1"/>
  <c r="J76" i="1"/>
  <c r="K76" i="1"/>
  <c r="L76" i="1"/>
  <c r="L67" i="1"/>
  <c r="M76" i="1"/>
  <c r="N77" i="1"/>
  <c r="O77" i="1"/>
  <c r="N78" i="1"/>
  <c r="O78" i="1"/>
  <c r="F80" i="1"/>
  <c r="G80" i="1"/>
  <c r="H80" i="1"/>
  <c r="N80" i="1" s="1"/>
  <c r="I80" i="1"/>
  <c r="O80" i="1" s="1"/>
  <c r="N81" i="1"/>
  <c r="O81" i="1"/>
  <c r="N82" i="1"/>
  <c r="O82" i="1"/>
  <c r="N83" i="1"/>
  <c r="O83" i="1"/>
  <c r="N84" i="1"/>
  <c r="O84" i="1"/>
  <c r="N85" i="1"/>
  <c r="O85" i="1"/>
  <c r="N86" i="1"/>
  <c r="O86" i="1"/>
  <c r="F87" i="1"/>
  <c r="G87" i="1"/>
  <c r="H87" i="1"/>
  <c r="I87" i="1"/>
  <c r="O87" i="1"/>
  <c r="N88" i="1"/>
  <c r="O88" i="1"/>
  <c r="N89" i="1"/>
  <c r="O89" i="1"/>
  <c r="N90" i="1"/>
  <c r="O90" i="1"/>
  <c r="N91" i="1"/>
  <c r="O91" i="1"/>
  <c r="F92" i="1"/>
  <c r="G92" i="1"/>
  <c r="H92" i="1"/>
  <c r="N92" i="1"/>
  <c r="I92" i="1"/>
  <c r="O92" i="1"/>
  <c r="N93" i="1"/>
  <c r="O93" i="1"/>
  <c r="N94" i="1"/>
  <c r="O94" i="1"/>
  <c r="N95" i="1"/>
  <c r="O95" i="1"/>
  <c r="N96" i="1"/>
  <c r="O96" i="1"/>
  <c r="N97" i="1"/>
  <c r="O97" i="1"/>
  <c r="N98" i="1"/>
  <c r="O98" i="1"/>
  <c r="F99" i="1"/>
  <c r="G99" i="1"/>
  <c r="H99" i="1"/>
  <c r="N99" i="1"/>
  <c r="I99" i="1"/>
  <c r="O99" i="1"/>
  <c r="N100" i="1"/>
  <c r="O100" i="1"/>
  <c r="N101" i="1"/>
  <c r="O101" i="1"/>
  <c r="F102" i="1"/>
  <c r="G102" i="1"/>
  <c r="H102" i="1"/>
  <c r="N102" i="1"/>
  <c r="I102" i="1"/>
  <c r="O102" i="1"/>
  <c r="N103" i="1"/>
  <c r="O103" i="1"/>
  <c r="F105" i="1"/>
  <c r="G105" i="1"/>
  <c r="G104" i="1" s="1"/>
  <c r="H105" i="1"/>
  <c r="I105" i="1"/>
  <c r="O105" i="1" s="1"/>
  <c r="N106" i="1"/>
  <c r="O106" i="1"/>
  <c r="F107" i="1"/>
  <c r="G107" i="1"/>
  <c r="H107" i="1"/>
  <c r="N107" i="1" s="1"/>
  <c r="I107" i="1"/>
  <c r="O107" i="1" s="1"/>
  <c r="N108" i="1"/>
  <c r="O108" i="1"/>
  <c r="F110" i="1"/>
  <c r="F109" i="1" s="1"/>
  <c r="G110" i="1"/>
  <c r="G109" i="1" s="1"/>
  <c r="H110" i="1"/>
  <c r="H109" i="1" s="1"/>
  <c r="N110" i="1"/>
  <c r="I110" i="1"/>
  <c r="I109" i="1" s="1"/>
  <c r="N111" i="1"/>
  <c r="O111" i="1"/>
  <c r="N112" i="1"/>
  <c r="O112" i="1"/>
  <c r="F114" i="1"/>
  <c r="F113" i="1" s="1"/>
  <c r="G114" i="1"/>
  <c r="G113" i="1"/>
  <c r="H114" i="1"/>
  <c r="H113" i="1"/>
  <c r="N113" i="1" s="1"/>
  <c r="I114" i="1"/>
  <c r="I113" i="1" s="1"/>
  <c r="N115" i="1"/>
  <c r="O115" i="1"/>
  <c r="F118" i="1"/>
  <c r="G118" i="1"/>
  <c r="H118" i="1"/>
  <c r="N118" i="1" s="1"/>
  <c r="I118" i="1"/>
  <c r="O118" i="1" s="1"/>
  <c r="N119" i="1"/>
  <c r="O119" i="1"/>
  <c r="F120" i="1"/>
  <c r="G120" i="1"/>
  <c r="H120" i="1"/>
  <c r="I120" i="1"/>
  <c r="O120" i="1" s="1"/>
  <c r="N121" i="1"/>
  <c r="O121" i="1"/>
  <c r="F122" i="1"/>
  <c r="G122" i="1"/>
  <c r="H122" i="1"/>
  <c r="N122" i="1" s="1"/>
  <c r="I122" i="1"/>
  <c r="O122" i="1"/>
  <c r="N123" i="1"/>
  <c r="O123" i="1"/>
  <c r="F125" i="1"/>
  <c r="G125" i="1"/>
  <c r="H125" i="1"/>
  <c r="I125" i="1"/>
  <c r="N125" i="1"/>
  <c r="O125" i="1"/>
  <c r="N126" i="1"/>
  <c r="O126" i="1"/>
  <c r="F127" i="1"/>
  <c r="G127" i="1"/>
  <c r="H127" i="1"/>
  <c r="N127" i="1"/>
  <c r="I127" i="1"/>
  <c r="N128" i="1"/>
  <c r="O128" i="1"/>
  <c r="F129" i="1"/>
  <c r="G129" i="1"/>
  <c r="H129" i="1"/>
  <c r="N129" i="1" s="1"/>
  <c r="I129" i="1"/>
  <c r="O129" i="1" s="1"/>
  <c r="N130" i="1"/>
  <c r="O130" i="1"/>
  <c r="F132" i="1"/>
  <c r="F131" i="1" s="1"/>
  <c r="G132" i="1"/>
  <c r="G131" i="1" s="1"/>
  <c r="H132" i="1"/>
  <c r="N132" i="1" s="1"/>
  <c r="I132" i="1"/>
  <c r="I131" i="1" s="1"/>
  <c r="O131" i="1" s="1"/>
  <c r="N133" i="1"/>
  <c r="O133" i="1"/>
  <c r="F135" i="1"/>
  <c r="F134" i="1" s="1"/>
  <c r="G135" i="1"/>
  <c r="H135" i="1"/>
  <c r="I135" i="1"/>
  <c r="N135" i="1"/>
  <c r="N136" i="1"/>
  <c r="O136" i="1"/>
  <c r="F137" i="1"/>
  <c r="G137" i="1"/>
  <c r="H137" i="1"/>
  <c r="N137" i="1"/>
  <c r="I137" i="1"/>
  <c r="O137" i="1"/>
  <c r="N138" i="1"/>
  <c r="O138" i="1"/>
  <c r="F139" i="1"/>
  <c r="G139" i="1"/>
  <c r="H139" i="1"/>
  <c r="N139" i="1"/>
  <c r="I139" i="1"/>
  <c r="O139" i="1"/>
  <c r="N140" i="1"/>
  <c r="O140" i="1"/>
  <c r="F143" i="1"/>
  <c r="F142" i="1"/>
  <c r="G143" i="1"/>
  <c r="H143" i="1"/>
  <c r="I143" i="1"/>
  <c r="O143" i="1"/>
  <c r="N144" i="1"/>
  <c r="O144" i="1"/>
  <c r="N145" i="1"/>
  <c r="O145" i="1"/>
  <c r="N146" i="1"/>
  <c r="O146" i="1"/>
  <c r="N147" i="1"/>
  <c r="O147" i="1"/>
  <c r="N148" i="1"/>
  <c r="O148" i="1"/>
  <c r="N149" i="1"/>
  <c r="O149" i="1"/>
  <c r="N150" i="1"/>
  <c r="O150" i="1"/>
  <c r="N151" i="1"/>
  <c r="O151" i="1"/>
  <c r="N152" i="1"/>
  <c r="O152" i="1"/>
  <c r="F153" i="1"/>
  <c r="G153" i="1"/>
  <c r="H153" i="1"/>
  <c r="N153" i="1"/>
  <c r="I153" i="1"/>
  <c r="O153" i="1"/>
  <c r="N154" i="1"/>
  <c r="O154" i="1"/>
  <c r="N155" i="1"/>
  <c r="O155" i="1"/>
  <c r="N156" i="1"/>
  <c r="O156" i="1"/>
  <c r="N157" i="1"/>
  <c r="O157" i="1"/>
  <c r="N158" i="1"/>
  <c r="O158" i="1"/>
  <c r="N159" i="1"/>
  <c r="O159" i="1"/>
  <c r="N160" i="1"/>
  <c r="O160" i="1"/>
  <c r="F162" i="1"/>
  <c r="G162" i="1"/>
  <c r="G161" i="1" s="1"/>
  <c r="H162" i="1"/>
  <c r="N162" i="1" s="1"/>
  <c r="I162" i="1"/>
  <c r="N163" i="1"/>
  <c r="O163" i="1"/>
  <c r="N164" i="1"/>
  <c r="O164" i="1"/>
  <c r="N165" i="1"/>
  <c r="O165" i="1"/>
  <c r="N166" i="1"/>
  <c r="O166" i="1"/>
  <c r="N167" i="1"/>
  <c r="O167" i="1"/>
  <c r="N168" i="1"/>
  <c r="O168" i="1"/>
  <c r="N169" i="1"/>
  <c r="O169" i="1"/>
  <c r="N170" i="1"/>
  <c r="O170" i="1"/>
  <c r="N171" i="1"/>
  <c r="O171" i="1"/>
  <c r="F172" i="1"/>
  <c r="F161" i="1"/>
  <c r="G172" i="1"/>
  <c r="H172" i="1"/>
  <c r="N172" i="1" s="1"/>
  <c r="I172" i="1"/>
  <c r="O172" i="1" s="1"/>
  <c r="N173" i="1"/>
  <c r="O173" i="1"/>
  <c r="N174" i="1"/>
  <c r="O174" i="1"/>
  <c r="N175" i="1"/>
  <c r="O175" i="1"/>
  <c r="N176" i="1"/>
  <c r="O176" i="1"/>
  <c r="N177" i="1"/>
  <c r="O177" i="1"/>
  <c r="N178" i="1"/>
  <c r="O178" i="1"/>
  <c r="N179" i="1"/>
  <c r="O179" i="1"/>
  <c r="N180" i="1"/>
  <c r="O180" i="1"/>
  <c r="H184" i="1"/>
  <c r="I184" i="1"/>
  <c r="J184" i="1"/>
  <c r="J183" i="1" s="1"/>
  <c r="J182" i="1" s="1"/>
  <c r="K184" i="1"/>
  <c r="K183" i="1" s="1"/>
  <c r="L184" i="1"/>
  <c r="L183" i="1"/>
  <c r="M184" i="1"/>
  <c r="M183" i="1"/>
  <c r="M182" i="1" s="1"/>
  <c r="N185" i="1"/>
  <c r="O185" i="1"/>
  <c r="H186" i="1"/>
  <c r="N186" i="1" s="1"/>
  <c r="O186" i="1"/>
  <c r="N187" i="1"/>
  <c r="O187" i="1"/>
  <c r="N188" i="1"/>
  <c r="O188" i="1"/>
  <c r="N189" i="1"/>
  <c r="O189" i="1"/>
  <c r="H190" i="1"/>
  <c r="N190" i="1"/>
  <c r="I190" i="1"/>
  <c r="O190" i="1"/>
  <c r="N191" i="1"/>
  <c r="O191" i="1"/>
  <c r="H192" i="1"/>
  <c r="N192" i="1"/>
  <c r="I192" i="1"/>
  <c r="O192" i="1"/>
  <c r="N193" i="1"/>
  <c r="O193" i="1"/>
  <c r="N194" i="1"/>
  <c r="O194" i="1"/>
  <c r="N195" i="1"/>
  <c r="O195" i="1"/>
  <c r="N196" i="1"/>
  <c r="O196" i="1"/>
  <c r="H197" i="1"/>
  <c r="N197" i="1"/>
  <c r="I197" i="1"/>
  <c r="O197" i="1"/>
  <c r="N198" i="1"/>
  <c r="O198" i="1"/>
  <c r="H199" i="1"/>
  <c r="N199" i="1"/>
  <c r="I199" i="1"/>
  <c r="O199" i="1"/>
  <c r="N200" i="1"/>
  <c r="O200" i="1"/>
  <c r="H202" i="1"/>
  <c r="I202" i="1"/>
  <c r="O202" i="1" s="1"/>
  <c r="N203" i="1"/>
  <c r="O203" i="1"/>
  <c r="N204" i="1"/>
  <c r="O204" i="1"/>
  <c r="N205" i="1"/>
  <c r="O205" i="1"/>
  <c r="N206" i="1"/>
  <c r="O206" i="1"/>
  <c r="N207" i="1"/>
  <c r="O207" i="1"/>
  <c r="N208" i="1"/>
  <c r="O208" i="1"/>
  <c r="N209" i="1"/>
  <c r="O209" i="1"/>
  <c r="H210" i="1"/>
  <c r="N210" i="1" s="1"/>
  <c r="I210" i="1"/>
  <c r="O210" i="1" s="1"/>
  <c r="N211" i="1"/>
  <c r="O211" i="1"/>
  <c r="N212" i="1"/>
  <c r="O212" i="1"/>
  <c r="N213" i="1"/>
  <c r="O213" i="1"/>
  <c r="N214" i="1"/>
  <c r="O214" i="1"/>
  <c r="N215" i="1"/>
  <c r="O215" i="1"/>
  <c r="H216" i="1"/>
  <c r="I216" i="1"/>
  <c r="O216" i="1" s="1"/>
  <c r="N217" i="1"/>
  <c r="O217" i="1"/>
  <c r="N218" i="1"/>
  <c r="O218" i="1"/>
  <c r="N219" i="1"/>
  <c r="O219" i="1"/>
  <c r="N220" i="1"/>
  <c r="O220" i="1"/>
  <c r="N221" i="1"/>
  <c r="O221" i="1"/>
  <c r="N222" i="1"/>
  <c r="O222" i="1"/>
  <c r="N223" i="1"/>
  <c r="O223" i="1"/>
  <c r="N224" i="1"/>
  <c r="O224" i="1"/>
  <c r="H225" i="1"/>
  <c r="N225" i="1" s="1"/>
  <c r="I225" i="1"/>
  <c r="O225" i="1" s="1"/>
  <c r="N226" i="1"/>
  <c r="O226" i="1"/>
  <c r="N227" i="1"/>
  <c r="O227" i="1"/>
  <c r="N228" i="1"/>
  <c r="O228" i="1"/>
  <c r="N229" i="1"/>
  <c r="O229" i="1"/>
  <c r="N230" i="1"/>
  <c r="O230" i="1"/>
  <c r="N231" i="1"/>
  <c r="O231" i="1"/>
  <c r="N232" i="1"/>
  <c r="O232" i="1"/>
  <c r="H233" i="1"/>
  <c r="N233" i="1" s="1"/>
  <c r="I233" i="1"/>
  <c r="O233" i="1" s="1"/>
  <c r="N234" i="1"/>
  <c r="O234" i="1"/>
  <c r="N235" i="1"/>
  <c r="O235" i="1"/>
  <c r="H236" i="1"/>
  <c r="N236" i="1" s="1"/>
  <c r="I236" i="1"/>
  <c r="O236" i="1" s="1"/>
  <c r="N237" i="1"/>
  <c r="O237" i="1"/>
  <c r="N238" i="1"/>
  <c r="O238" i="1"/>
  <c r="N239" i="1"/>
  <c r="O239" i="1"/>
  <c r="N240" i="1"/>
  <c r="O240" i="1"/>
  <c r="N241" i="1"/>
  <c r="O241" i="1"/>
  <c r="N242" i="1"/>
  <c r="O242" i="1"/>
  <c r="N243" i="1"/>
  <c r="O243" i="1"/>
  <c r="N244" i="1"/>
  <c r="O244" i="1"/>
  <c r="N245" i="1"/>
  <c r="O245" i="1"/>
  <c r="H247" i="1"/>
  <c r="I247" i="1"/>
  <c r="N248" i="1"/>
  <c r="O248" i="1"/>
  <c r="N249" i="1"/>
  <c r="O249" i="1"/>
  <c r="N250" i="1"/>
  <c r="O250" i="1"/>
  <c r="H251" i="1"/>
  <c r="I251" i="1"/>
  <c r="O251" i="1" s="1"/>
  <c r="N252" i="1"/>
  <c r="O252" i="1"/>
  <c r="H253" i="1"/>
  <c r="N253" i="1" s="1"/>
  <c r="I253" i="1"/>
  <c r="O253" i="1" s="1"/>
  <c r="N254" i="1"/>
  <c r="O254" i="1"/>
  <c r="H255" i="1"/>
  <c r="N255" i="1" s="1"/>
  <c r="I255" i="1"/>
  <c r="O255" i="1" s="1"/>
  <c r="N256" i="1"/>
  <c r="O256" i="1"/>
  <c r="N257" i="1"/>
  <c r="O257" i="1"/>
  <c r="N258" i="1"/>
  <c r="O258" i="1"/>
  <c r="H259" i="1"/>
  <c r="N259" i="1" s="1"/>
  <c r="I259" i="1"/>
  <c r="O259" i="1" s="1"/>
  <c r="N260" i="1"/>
  <c r="O260" i="1"/>
  <c r="H262" i="1"/>
  <c r="N262" i="1" s="1"/>
  <c r="I262" i="1"/>
  <c r="O262" i="1" s="1"/>
  <c r="N263" i="1"/>
  <c r="O263" i="1"/>
  <c r="N264" i="1"/>
  <c r="O264" i="1"/>
  <c r="N265" i="1"/>
  <c r="O265" i="1"/>
  <c r="N266" i="1"/>
  <c r="O266" i="1"/>
  <c r="N267" i="1"/>
  <c r="O267" i="1"/>
  <c r="N268" i="1"/>
  <c r="O268" i="1"/>
  <c r="N269" i="1"/>
  <c r="O269" i="1"/>
  <c r="N270" i="1"/>
  <c r="O270" i="1"/>
  <c r="N271" i="1"/>
  <c r="O271" i="1"/>
  <c r="H272" i="1"/>
  <c r="I272" i="1"/>
  <c r="O272" i="1"/>
  <c r="N273" i="1"/>
  <c r="O273" i="1"/>
  <c r="N274" i="1"/>
  <c r="O274" i="1"/>
  <c r="N275" i="1"/>
  <c r="O275" i="1"/>
  <c r="N276" i="1"/>
  <c r="O276" i="1"/>
  <c r="N277" i="1"/>
  <c r="O277" i="1"/>
  <c r="N278" i="1"/>
  <c r="O278" i="1"/>
  <c r="H279" i="1"/>
  <c r="N279" i="1"/>
  <c r="I279" i="1"/>
  <c r="O279" i="1"/>
  <c r="N280" i="1"/>
  <c r="O280" i="1"/>
  <c r="H281" i="1"/>
  <c r="N281" i="1"/>
  <c r="I281" i="1"/>
  <c r="O281" i="1"/>
  <c r="N282" i="1"/>
  <c r="O282" i="1"/>
  <c r="N283" i="1"/>
  <c r="O283" i="1"/>
  <c r="N284" i="1"/>
  <c r="O284" i="1"/>
  <c r="H286" i="1"/>
  <c r="N286" i="1"/>
  <c r="I286" i="1"/>
  <c r="O286" i="1"/>
  <c r="N287" i="1"/>
  <c r="O287" i="1"/>
  <c r="N288" i="1"/>
  <c r="O288" i="1"/>
  <c r="H289" i="1"/>
  <c r="I289" i="1"/>
  <c r="O289" i="1" s="1"/>
  <c r="N289" i="1"/>
  <c r="N290" i="1"/>
  <c r="O290" i="1"/>
  <c r="N291" i="1"/>
  <c r="O291" i="1"/>
  <c r="H292" i="1"/>
  <c r="N292" i="1" s="1"/>
  <c r="I292" i="1"/>
  <c r="O292" i="1" s="1"/>
  <c r="N293" i="1"/>
  <c r="O293" i="1"/>
  <c r="N294" i="1"/>
  <c r="O294" i="1"/>
  <c r="H295" i="1"/>
  <c r="N295" i="1" s="1"/>
  <c r="I295" i="1"/>
  <c r="O295" i="1" s="1"/>
  <c r="N296" i="1"/>
  <c r="O296" i="1"/>
  <c r="N297" i="1"/>
  <c r="O297" i="1"/>
  <c r="H299" i="1"/>
  <c r="I299" i="1"/>
  <c r="N300" i="1"/>
  <c r="O300" i="1"/>
  <c r="N301" i="1"/>
  <c r="O301" i="1"/>
  <c r="H302" i="1"/>
  <c r="I302" i="1"/>
  <c r="O302" i="1" s="1"/>
  <c r="N302" i="1"/>
  <c r="N303" i="1"/>
  <c r="O303" i="1"/>
  <c r="N304" i="1"/>
  <c r="O304" i="1"/>
  <c r="H305" i="1"/>
  <c r="N305" i="1"/>
  <c r="I305" i="1"/>
  <c r="O305" i="1"/>
  <c r="N306" i="1"/>
  <c r="O306" i="1"/>
  <c r="N307" i="1"/>
  <c r="O307" i="1"/>
  <c r="H308" i="1"/>
  <c r="N308" i="1"/>
  <c r="I308" i="1"/>
  <c r="O308" i="1"/>
  <c r="N309" i="1"/>
  <c r="O309" i="1"/>
  <c r="N310" i="1"/>
  <c r="O310" i="1"/>
  <c r="H311" i="1"/>
  <c r="N311" i="1"/>
  <c r="I311" i="1"/>
  <c r="O311" i="1"/>
  <c r="N312" i="1"/>
  <c r="O312" i="1"/>
  <c r="N313" i="1"/>
  <c r="O313" i="1"/>
  <c r="H315" i="1"/>
  <c r="H314" i="1"/>
  <c r="I315" i="1"/>
  <c r="O315" i="1"/>
  <c r="N316" i="1"/>
  <c r="O316" i="1"/>
  <c r="N317" i="1"/>
  <c r="O317" i="1"/>
  <c r="N318" i="1"/>
  <c r="O318" i="1"/>
  <c r="H319" i="1"/>
  <c r="I319" i="1"/>
  <c r="O319" i="1" s="1"/>
  <c r="N319" i="1"/>
  <c r="N320" i="1"/>
  <c r="O320" i="1"/>
  <c r="N321" i="1"/>
  <c r="O321" i="1"/>
  <c r="N322" i="1"/>
  <c r="O322" i="1"/>
  <c r="N323" i="1"/>
  <c r="O323" i="1"/>
  <c r="N324" i="1"/>
  <c r="O324" i="1"/>
  <c r="N325" i="1"/>
  <c r="O325" i="1"/>
  <c r="N326" i="1"/>
  <c r="O326" i="1"/>
  <c r="N327" i="1"/>
  <c r="O327" i="1"/>
  <c r="N328" i="1"/>
  <c r="O328" i="1"/>
  <c r="H330" i="1"/>
  <c r="N330" i="1" s="1"/>
  <c r="I330" i="1"/>
  <c r="O330" i="1" s="1"/>
  <c r="N331" i="1"/>
  <c r="O331" i="1"/>
  <c r="N332" i="1"/>
  <c r="O332" i="1"/>
  <c r="H333" i="1"/>
  <c r="I333" i="1"/>
  <c r="O333" i="1" s="1"/>
  <c r="N333" i="1"/>
  <c r="N334" i="1"/>
  <c r="O334" i="1"/>
  <c r="N335" i="1"/>
  <c r="O335" i="1"/>
  <c r="N336" i="1"/>
  <c r="O336" i="1"/>
  <c r="H337" i="1"/>
  <c r="N337" i="1" s="1"/>
  <c r="I337" i="1"/>
  <c r="O337" i="1" s="1"/>
  <c r="N338" i="1"/>
  <c r="O338" i="1"/>
  <c r="H339" i="1"/>
  <c r="N339" i="1" s="1"/>
  <c r="I339" i="1"/>
  <c r="O339" i="1" s="1"/>
  <c r="N340" i="1"/>
  <c r="O340" i="1"/>
  <c r="N341" i="1"/>
  <c r="O341" i="1"/>
  <c r="H342" i="1"/>
  <c r="N342" i="1" s="1"/>
  <c r="I342" i="1"/>
  <c r="O342" i="1" s="1"/>
  <c r="N343" i="1"/>
  <c r="O343" i="1"/>
  <c r="H344" i="1"/>
  <c r="I344" i="1"/>
  <c r="N344" i="1"/>
  <c r="O344" i="1"/>
  <c r="N345" i="1"/>
  <c r="O345" i="1"/>
  <c r="H348" i="1"/>
  <c r="N348" i="1" s="1"/>
  <c r="I348" i="1"/>
  <c r="O348" i="1" s="1"/>
  <c r="N349" i="1"/>
  <c r="O349" i="1"/>
  <c r="N350" i="1"/>
  <c r="O350" i="1"/>
  <c r="N351" i="1"/>
  <c r="O351" i="1"/>
  <c r="N352" i="1"/>
  <c r="O352" i="1"/>
  <c r="H353" i="1"/>
  <c r="I353" i="1"/>
  <c r="O353" i="1" s="1"/>
  <c r="N354" i="1"/>
  <c r="O354" i="1"/>
  <c r="N355" i="1"/>
  <c r="O355" i="1"/>
  <c r="N356" i="1"/>
  <c r="O356" i="1"/>
  <c r="N357" i="1"/>
  <c r="O357" i="1"/>
  <c r="N358" i="1"/>
  <c r="O358" i="1"/>
  <c r="N359" i="1"/>
  <c r="O359" i="1"/>
  <c r="N360" i="1"/>
  <c r="O360" i="1"/>
  <c r="N361" i="1"/>
  <c r="O361" i="1"/>
  <c r="N362" i="1"/>
  <c r="O362" i="1"/>
  <c r="H363" i="1"/>
  <c r="N363" i="1" s="1"/>
  <c r="I363" i="1"/>
  <c r="O363" i="1" s="1"/>
  <c r="N364" i="1"/>
  <c r="O364" i="1"/>
  <c r="H365" i="1"/>
  <c r="N365" i="1" s="1"/>
  <c r="I365" i="1"/>
  <c r="O365" i="1" s="1"/>
  <c r="N366" i="1"/>
  <c r="O366" i="1"/>
  <c r="H367" i="1"/>
  <c r="N367" i="1" s="1"/>
  <c r="I367" i="1"/>
  <c r="O367" i="1" s="1"/>
  <c r="N368" i="1"/>
  <c r="O368" i="1"/>
  <c r="H370" i="1"/>
  <c r="N370" i="1" s="1"/>
  <c r="I370" i="1"/>
  <c r="O370" i="1" s="1"/>
  <c r="N371" i="1"/>
  <c r="O371" i="1"/>
  <c r="H372" i="1"/>
  <c r="N372" i="1" s="1"/>
  <c r="I372" i="1"/>
  <c r="O372" i="1" s="1"/>
  <c r="N373" i="1"/>
  <c r="O373" i="1"/>
  <c r="N374" i="1"/>
  <c r="O374" i="1"/>
  <c r="N375" i="1"/>
  <c r="O375" i="1"/>
  <c r="H376" i="1"/>
  <c r="N376" i="1" s="1"/>
  <c r="I376" i="1"/>
  <c r="N377" i="1"/>
  <c r="O377" i="1"/>
  <c r="H379" i="1"/>
  <c r="H378" i="1" s="1"/>
  <c r="N379" i="1"/>
  <c r="I379" i="1"/>
  <c r="I378" i="1"/>
  <c r="O378" i="1" s="1"/>
  <c r="O379" i="1"/>
  <c r="N380" i="1"/>
  <c r="O380" i="1"/>
  <c r="H382" i="1"/>
  <c r="N382" i="1" s="1"/>
  <c r="I382" i="1"/>
  <c r="O382" i="1" s="1"/>
  <c r="N383" i="1"/>
  <c r="O383" i="1"/>
  <c r="H384" i="1"/>
  <c r="I384" i="1"/>
  <c r="O384" i="1" s="1"/>
  <c r="N384" i="1"/>
  <c r="N385" i="1"/>
  <c r="O385" i="1"/>
  <c r="H386" i="1"/>
  <c r="N386" i="1"/>
  <c r="I386" i="1"/>
  <c r="O386" i="1"/>
  <c r="N387" i="1"/>
  <c r="O387" i="1"/>
  <c r="N388" i="1"/>
  <c r="O388" i="1"/>
  <c r="H390" i="1"/>
  <c r="H389" i="1"/>
  <c r="N389" i="1" s="1"/>
  <c r="N390" i="1"/>
  <c r="I390" i="1"/>
  <c r="I389" i="1" s="1"/>
  <c r="O390" i="1"/>
  <c r="N391" i="1"/>
  <c r="O391" i="1"/>
  <c r="H394" i="1"/>
  <c r="I394" i="1"/>
  <c r="O394" i="1" s="1"/>
  <c r="N395" i="1"/>
  <c r="O395" i="1"/>
  <c r="N396" i="1"/>
  <c r="O396" i="1"/>
  <c r="N397" i="1"/>
  <c r="O397" i="1"/>
  <c r="N398" i="1"/>
  <c r="O398" i="1"/>
  <c r="N399" i="1"/>
  <c r="O399" i="1"/>
  <c r="N400" i="1"/>
  <c r="O400" i="1"/>
  <c r="N401" i="1"/>
  <c r="O401" i="1"/>
  <c r="N402" i="1"/>
  <c r="O402" i="1"/>
  <c r="N403" i="1"/>
  <c r="O403" i="1"/>
  <c r="H404" i="1"/>
  <c r="N404" i="1" s="1"/>
  <c r="I404" i="1"/>
  <c r="O404" i="1" s="1"/>
  <c r="N405" i="1"/>
  <c r="O405" i="1"/>
  <c r="N406" i="1"/>
  <c r="O406" i="1"/>
  <c r="N407" i="1"/>
  <c r="O407" i="1"/>
  <c r="N408" i="1"/>
  <c r="O408" i="1"/>
  <c r="N409" i="1"/>
  <c r="O409" i="1"/>
  <c r="N410" i="1"/>
  <c r="O410" i="1"/>
  <c r="N411" i="1"/>
  <c r="O411" i="1"/>
  <c r="H412" i="1"/>
  <c r="N412" i="1" s="1"/>
  <c r="I412" i="1"/>
  <c r="O412" i="1" s="1"/>
  <c r="N413" i="1"/>
  <c r="O413" i="1"/>
  <c r="H414" i="1"/>
  <c r="N414" i="1" s="1"/>
  <c r="I414" i="1"/>
  <c r="O414" i="1" s="1"/>
  <c r="N415" i="1"/>
  <c r="O415" i="1"/>
  <c r="H416" i="1"/>
  <c r="I416" i="1"/>
  <c r="N416" i="1"/>
  <c r="O416" i="1"/>
  <c r="N417" i="1"/>
  <c r="O417" i="1"/>
  <c r="H419" i="1"/>
  <c r="I419" i="1"/>
  <c r="O419" i="1" s="1"/>
  <c r="N420" i="1"/>
  <c r="O420" i="1"/>
  <c r="N421" i="1"/>
  <c r="O421" i="1"/>
  <c r="N422" i="1"/>
  <c r="O422" i="1"/>
  <c r="N423" i="1"/>
  <c r="O423" i="1"/>
  <c r="N424" i="1"/>
  <c r="O424" i="1"/>
  <c r="N425" i="1"/>
  <c r="O425" i="1"/>
  <c r="N426" i="1"/>
  <c r="O426" i="1"/>
  <c r="N427" i="1"/>
  <c r="O427" i="1"/>
  <c r="N428" i="1"/>
  <c r="O428" i="1"/>
  <c r="H429" i="1"/>
  <c r="N429" i="1" s="1"/>
  <c r="I429" i="1"/>
  <c r="O429" i="1" s="1"/>
  <c r="N430" i="1"/>
  <c r="O430" i="1"/>
  <c r="N431" i="1"/>
  <c r="O431" i="1"/>
  <c r="N432" i="1"/>
  <c r="O432" i="1"/>
  <c r="N433" i="1"/>
  <c r="O433" i="1"/>
  <c r="N434" i="1"/>
  <c r="O434" i="1"/>
  <c r="N435" i="1"/>
  <c r="O435" i="1"/>
  <c r="N436" i="1"/>
  <c r="O436" i="1"/>
  <c r="N437" i="1"/>
  <c r="O437" i="1"/>
  <c r="H438" i="1"/>
  <c r="N438" i="1" s="1"/>
  <c r="I438" i="1"/>
  <c r="O438" i="1" s="1"/>
  <c r="N439" i="1"/>
  <c r="O439" i="1"/>
  <c r="N445" i="1"/>
  <c r="N446" i="1"/>
  <c r="N447" i="1"/>
  <c r="N448" i="1"/>
  <c r="N449" i="1"/>
  <c r="N450" i="1"/>
  <c r="N451" i="1"/>
  <c r="N452" i="1"/>
  <c r="N453" i="1"/>
  <c r="N454" i="1"/>
  <c r="N455" i="1"/>
  <c r="N456" i="1"/>
  <c r="N457" i="1"/>
  <c r="N458" i="1"/>
  <c r="N459" i="1"/>
  <c r="N460" i="1"/>
  <c r="N461" i="1"/>
  <c r="C462" i="1"/>
  <c r="D462" i="1"/>
  <c r="D463" i="1" s="1"/>
  <c r="F462" i="1"/>
  <c r="F463" i="1" s="1"/>
  <c r="H462" i="1"/>
  <c r="N470" i="1"/>
  <c r="O470" i="1"/>
  <c r="N471" i="1"/>
  <c r="O471" i="1"/>
  <c r="N472" i="1"/>
  <c r="O472" i="1"/>
  <c r="N485" i="1"/>
  <c r="O485" i="1"/>
  <c r="N486" i="1"/>
  <c r="O486" i="1"/>
  <c r="N487" i="1"/>
  <c r="O487" i="1"/>
  <c r="N488" i="1"/>
  <c r="O488" i="1"/>
  <c r="N489" i="1"/>
  <c r="O489" i="1"/>
  <c r="N490" i="1"/>
  <c r="O490" i="1"/>
  <c r="N491" i="1"/>
  <c r="O491" i="1"/>
  <c r="N492" i="1"/>
  <c r="O492" i="1"/>
  <c r="N493" i="1"/>
  <c r="O493" i="1"/>
  <c r="N494" i="1"/>
  <c r="O494" i="1"/>
  <c r="N495" i="1"/>
  <c r="O495" i="1"/>
  <c r="N496" i="1"/>
  <c r="O496" i="1"/>
  <c r="N497" i="1"/>
  <c r="O497" i="1"/>
  <c r="N498" i="1"/>
  <c r="O498" i="1"/>
  <c r="N499" i="1"/>
  <c r="O499" i="1"/>
  <c r="N500" i="1"/>
  <c r="O500" i="1"/>
  <c r="N501" i="1"/>
  <c r="O501" i="1"/>
  <c r="N502" i="1"/>
  <c r="O502" i="1"/>
  <c r="N503" i="1"/>
  <c r="O503" i="1"/>
  <c r="N504" i="1"/>
  <c r="O504" i="1"/>
  <c r="N505" i="1"/>
  <c r="O505" i="1"/>
  <c r="N506" i="1"/>
  <c r="O506" i="1"/>
  <c r="N507" i="1"/>
  <c r="O507" i="1"/>
  <c r="N508" i="1"/>
  <c r="O508" i="1"/>
  <c r="N509" i="1"/>
  <c r="O509" i="1"/>
  <c r="D510" i="1"/>
  <c r="E510" i="1"/>
  <c r="F510" i="1"/>
  <c r="G510" i="1"/>
  <c r="H510" i="1"/>
  <c r="I510" i="1"/>
  <c r="J510" i="1"/>
  <c r="K510" i="1"/>
  <c r="L510" i="1"/>
  <c r="M510" i="1"/>
  <c r="O221" i="2"/>
  <c r="K197" i="2"/>
  <c r="O212" i="2"/>
  <c r="O229" i="2"/>
  <c r="M197" i="2"/>
  <c r="O232" i="2"/>
  <c r="K75" i="2"/>
  <c r="O188" i="2"/>
  <c r="I179" i="2"/>
  <c r="O101" i="2"/>
  <c r="I100" i="2"/>
  <c r="K113" i="2"/>
  <c r="O118" i="2"/>
  <c r="M113" i="2"/>
  <c r="M109" i="2"/>
  <c r="I113" i="2"/>
  <c r="O113" i="2" s="1"/>
  <c r="O76" i="2"/>
  <c r="I197" i="2"/>
  <c r="O197" i="2" s="1"/>
  <c r="O180" i="2"/>
  <c r="M179" i="2"/>
  <c r="N458" i="2"/>
  <c r="L179" i="2"/>
  <c r="N329" i="2"/>
  <c r="N229" i="2"/>
  <c r="N221" i="2"/>
  <c r="N212" i="2"/>
  <c r="N206" i="2"/>
  <c r="L197" i="2"/>
  <c r="J197" i="2"/>
  <c r="N198" i="2"/>
  <c r="J179" i="2"/>
  <c r="N188" i="2"/>
  <c r="N72" i="2"/>
  <c r="H325" i="2"/>
  <c r="H179" i="2"/>
  <c r="I329" i="1"/>
  <c r="O329" i="1" s="1"/>
  <c r="M392" i="1"/>
  <c r="L392" i="1"/>
  <c r="N314" i="1"/>
  <c r="O184" i="1"/>
  <c r="K392" i="1"/>
  <c r="N109" i="1"/>
  <c r="J141" i="1"/>
  <c r="I142" i="1"/>
  <c r="O142" i="1"/>
  <c r="I201" i="1"/>
  <c r="O201" i="1"/>
  <c r="N202" i="1"/>
  <c r="N76" i="1"/>
  <c r="G79" i="1"/>
  <c r="I117" i="1"/>
  <c r="I104" i="1"/>
  <c r="I79" i="1"/>
  <c r="O97" i="8"/>
  <c r="O106" i="8"/>
  <c r="N110" i="8"/>
  <c r="O176" i="8"/>
  <c r="N322" i="8"/>
  <c r="N374" i="8"/>
  <c r="J36" i="8"/>
  <c r="J134" i="8"/>
  <c r="N154" i="8"/>
  <c r="N102" i="8"/>
  <c r="O124" i="8"/>
  <c r="E134" i="8"/>
  <c r="D175" i="8"/>
  <c r="L175" i="8"/>
  <c r="O254" i="8"/>
  <c r="I37" i="8"/>
  <c r="H176" i="8"/>
  <c r="H194" i="8"/>
  <c r="N194" i="8" s="1"/>
  <c r="K239" i="8"/>
  <c r="H278" i="8"/>
  <c r="N278" i="8" s="1"/>
  <c r="K291" i="8"/>
  <c r="K307" i="8"/>
  <c r="H362" i="8"/>
  <c r="N362" i="8" s="1"/>
  <c r="O38" i="8"/>
  <c r="O37" i="8" s="1"/>
  <c r="N61" i="8"/>
  <c r="N73" i="8"/>
  <c r="O98" i="8"/>
  <c r="N103" i="8"/>
  <c r="O107" i="8"/>
  <c r="N111" i="8"/>
  <c r="O128" i="8"/>
  <c r="N155" i="8"/>
  <c r="N177" i="8"/>
  <c r="N176" i="8" s="1"/>
  <c r="N195" i="8"/>
  <c r="N279" i="8"/>
  <c r="N323" i="8"/>
  <c r="N363" i="8"/>
  <c r="O372" i="8"/>
  <c r="N375" i="8"/>
  <c r="N383" i="8"/>
  <c r="I117" i="8"/>
  <c r="H124" i="8"/>
  <c r="N124" i="8" s="1"/>
  <c r="I135" i="8"/>
  <c r="I239" i="8"/>
  <c r="O239" i="8" s="1"/>
  <c r="H254" i="8"/>
  <c r="N254" i="8" s="1"/>
  <c r="I291" i="8"/>
  <c r="O291" i="8" s="1"/>
  <c r="I307" i="8"/>
  <c r="O307" i="8" s="1"/>
  <c r="H340" i="8"/>
  <c r="H386" i="8"/>
  <c r="H385" i="8" s="1"/>
  <c r="N385" i="8" s="1"/>
  <c r="I411" i="8"/>
  <c r="O411" i="8" s="1"/>
  <c r="N340" i="8"/>
  <c r="I340" i="8"/>
  <c r="H135" i="8"/>
  <c r="H134" i="8" s="1"/>
  <c r="O340" i="8"/>
  <c r="N135" i="8"/>
  <c r="O349" i="2"/>
  <c r="I343" i="2"/>
  <c r="N349" i="2"/>
  <c r="F197" i="2"/>
  <c r="H285" i="1"/>
  <c r="N285" i="1"/>
  <c r="O247" i="1"/>
  <c r="N394" i="1"/>
  <c r="H369" i="1"/>
  <c r="O299" i="1"/>
  <c r="I298" i="1"/>
  <c r="O298" i="1"/>
  <c r="N87" i="1"/>
  <c r="O315" i="2"/>
  <c r="I310" i="2"/>
  <c r="O310" i="2" s="1"/>
  <c r="N139" i="2"/>
  <c r="H138" i="2"/>
  <c r="H339" i="8"/>
  <c r="H183" i="1"/>
  <c r="H124" i="1"/>
  <c r="N124" i="1" s="1"/>
  <c r="I44" i="1"/>
  <c r="O359" i="2"/>
  <c r="E343" i="2"/>
  <c r="L325" i="2"/>
  <c r="D325" i="2"/>
  <c r="O295" i="2"/>
  <c r="J281" i="2"/>
  <c r="F281" i="2"/>
  <c r="J257" i="2"/>
  <c r="F257" i="2"/>
  <c r="K257" i="2"/>
  <c r="O251" i="2"/>
  <c r="J120" i="2"/>
  <c r="F120" i="2"/>
  <c r="O116" i="2"/>
  <c r="I183" i="1"/>
  <c r="N408" i="2"/>
  <c r="H389" i="2"/>
  <c r="N386" i="2"/>
  <c r="H385" i="2"/>
  <c r="N385" i="2" s="1"/>
  <c r="N378" i="2"/>
  <c r="H377" i="2"/>
  <c r="N366" i="2"/>
  <c r="H365" i="2"/>
  <c r="K298" i="1"/>
  <c r="O361" i="2"/>
  <c r="N333" i="2"/>
  <c r="K281" i="2"/>
  <c r="G281" i="2"/>
  <c r="O168" i="2"/>
  <c r="K120" i="2"/>
  <c r="G120" i="2"/>
  <c r="O95" i="2"/>
  <c r="H142" i="1"/>
  <c r="N142" i="1" s="1"/>
  <c r="N143" i="1"/>
  <c r="O117" i="8"/>
  <c r="H161" i="1"/>
  <c r="H141" i="1"/>
  <c r="N141" i="1" s="1"/>
  <c r="H104" i="1"/>
  <c r="N104" i="1" s="1"/>
  <c r="N105" i="1"/>
  <c r="H67" i="1"/>
  <c r="O375" i="2"/>
  <c r="I374" i="2"/>
  <c r="O374" i="2" s="1"/>
  <c r="O247" i="2"/>
  <c r="I242" i="2"/>
  <c r="O158" i="2"/>
  <c r="I157" i="2"/>
  <c r="O157" i="2" s="1"/>
  <c r="O88" i="2"/>
  <c r="I75" i="2"/>
  <c r="O75" i="2" s="1"/>
  <c r="N67" i="2"/>
  <c r="H63" i="2"/>
  <c r="I285" i="1"/>
  <c r="O285" i="1"/>
  <c r="O58" i="1"/>
  <c r="N49" i="1"/>
  <c r="K414" i="2"/>
  <c r="G414" i="2"/>
  <c r="N410" i="2"/>
  <c r="N380" i="2"/>
  <c r="N368" i="2"/>
  <c r="O363" i="2"/>
  <c r="M343" i="2"/>
  <c r="O338" i="2"/>
  <c r="N335" i="2"/>
  <c r="O301" i="2"/>
  <c r="N298" i="2"/>
  <c r="M242" i="2"/>
  <c r="E242" i="2"/>
  <c r="K242" i="2"/>
  <c r="G242" i="2"/>
  <c r="O206" i="2"/>
  <c r="O186" i="2"/>
  <c r="K179" i="2"/>
  <c r="M157" i="2"/>
  <c r="E157" i="2"/>
  <c r="J130" i="2"/>
  <c r="F130" i="2"/>
  <c r="M75" i="2"/>
  <c r="H117" i="1"/>
  <c r="N120" i="1"/>
  <c r="O76" i="1"/>
  <c r="N45" i="1"/>
  <c r="H44" i="1"/>
  <c r="N282" i="2"/>
  <c r="H281" i="2"/>
  <c r="I120" i="2"/>
  <c r="O121" i="2"/>
  <c r="N41" i="2"/>
  <c r="N40" i="2"/>
  <c r="H40" i="2"/>
  <c r="N412" i="2"/>
  <c r="J389" i="2"/>
  <c r="F389" i="2"/>
  <c r="F388" i="2" s="1"/>
  <c r="N382" i="2"/>
  <c r="O340" i="2"/>
  <c r="O329" i="2"/>
  <c r="K325" i="2"/>
  <c r="O285" i="2"/>
  <c r="O249" i="2"/>
  <c r="H197" i="2"/>
  <c r="N197" i="2" s="1"/>
  <c r="D197" i="2"/>
  <c r="F179" i="2"/>
  <c r="N149" i="2"/>
  <c r="O128" i="2"/>
  <c r="N419" i="1"/>
  <c r="O376" i="1"/>
  <c r="N315" i="1"/>
  <c r="O162" i="1"/>
  <c r="O127" i="1"/>
  <c r="O45" i="1"/>
  <c r="O408" i="2"/>
  <c r="O298" i="2"/>
  <c r="N275" i="2"/>
  <c r="M100" i="2"/>
  <c r="N88" i="2"/>
  <c r="N64" i="2"/>
  <c r="D63" i="2"/>
  <c r="K40" i="2"/>
  <c r="G40" i="2"/>
  <c r="E113" i="2"/>
  <c r="N103" i="2"/>
  <c r="H100" i="2"/>
  <c r="D100" i="2"/>
  <c r="N83" i="2"/>
  <c r="E75" i="2"/>
  <c r="H75" i="2"/>
  <c r="O67" i="2"/>
  <c r="O32" i="2"/>
  <c r="J113" i="2"/>
  <c r="J112" i="2" s="1"/>
  <c r="N110" i="2"/>
  <c r="J75" i="2"/>
  <c r="F75" i="2"/>
  <c r="J40" i="2"/>
  <c r="F40" i="2"/>
  <c r="G32" i="2"/>
  <c r="M141" i="1"/>
  <c r="M79" i="1"/>
  <c r="O79" i="1" s="1"/>
  <c r="M134" i="1"/>
  <c r="M116" i="1" s="1"/>
  <c r="L201" i="1"/>
  <c r="L182" i="1" s="1"/>
  <c r="L347" i="1"/>
  <c r="G175" i="8"/>
  <c r="G433" i="8" s="1"/>
  <c r="F175" i="8"/>
  <c r="D339" i="8"/>
  <c r="D433" i="8" s="1"/>
  <c r="K339" i="8"/>
  <c r="M339" i="8"/>
  <c r="D109" i="8"/>
  <c r="F109" i="8"/>
  <c r="E175" i="8"/>
  <c r="N371" i="8"/>
  <c r="I72" i="8"/>
  <c r="O72" i="8"/>
  <c r="L97" i="8"/>
  <c r="L36" i="8"/>
  <c r="H127" i="8"/>
  <c r="N127" i="8"/>
  <c r="M154" i="8"/>
  <c r="M134" i="8"/>
  <c r="I176" i="8"/>
  <c r="I278" i="8"/>
  <c r="O278" i="8" s="1"/>
  <c r="J291" i="8"/>
  <c r="J175" i="8" s="1"/>
  <c r="H291" i="8"/>
  <c r="O363" i="8"/>
  <c r="I102" i="8"/>
  <c r="O102" i="8" s="1"/>
  <c r="I127" i="8"/>
  <c r="O127" i="8" s="1"/>
  <c r="I322" i="8"/>
  <c r="O322" i="8" s="1"/>
  <c r="I374" i="8"/>
  <c r="I339" i="8" s="1"/>
  <c r="O339" i="8" s="1"/>
  <c r="I60" i="8"/>
  <c r="I154" i="8"/>
  <c r="O154" i="8" s="1"/>
  <c r="I194" i="8"/>
  <c r="O194" i="8" s="1"/>
  <c r="H239" i="8"/>
  <c r="N239" i="8" s="1"/>
  <c r="H307" i="8"/>
  <c r="N307" i="8" s="1"/>
  <c r="I382" i="8"/>
  <c r="O382" i="8" s="1"/>
  <c r="F39" i="2"/>
  <c r="H137" i="2"/>
  <c r="N369" i="1"/>
  <c r="K178" i="2"/>
  <c r="O374" i="8"/>
  <c r="L346" i="1"/>
  <c r="L440" i="1" s="1"/>
  <c r="L463" i="1" s="1"/>
  <c r="N389" i="2"/>
  <c r="O242" i="2"/>
  <c r="N462" i="1"/>
  <c r="O183" i="1"/>
  <c r="I261" i="1"/>
  <c r="O261" i="1" s="1"/>
  <c r="I246" i="1"/>
  <c r="O246" i="1" s="1"/>
  <c r="H131" i="1"/>
  <c r="N131" i="1" s="1"/>
  <c r="N71" i="1"/>
  <c r="K67" i="1"/>
  <c r="M44" i="1"/>
  <c r="O49" i="1"/>
  <c r="O104" i="1"/>
  <c r="I418" i="1"/>
  <c r="O418" i="1" s="1"/>
  <c r="I393" i="1"/>
  <c r="O393" i="1" s="1"/>
  <c r="H329" i="1"/>
  <c r="N329" i="1" s="1"/>
  <c r="I314" i="1"/>
  <c r="O314" i="1" s="1"/>
  <c r="H134" i="1"/>
  <c r="N134" i="1" s="1"/>
  <c r="H79" i="1"/>
  <c r="N79" i="1" s="1"/>
  <c r="M346" i="1"/>
  <c r="M440" i="1" s="1"/>
  <c r="O135" i="1"/>
  <c r="I134" i="1"/>
  <c r="O134" i="1" s="1"/>
  <c r="H393" i="1"/>
  <c r="N393" i="1" s="1"/>
  <c r="I381" i="1"/>
  <c r="O381" i="1"/>
  <c r="H381" i="1"/>
  <c r="N381" i="1"/>
  <c r="I369" i="1"/>
  <c r="O369" i="1"/>
  <c r="N272" i="1"/>
  <c r="I161" i="1"/>
  <c r="N114" i="1"/>
  <c r="F104" i="1"/>
  <c r="O68" i="1"/>
  <c r="G44" i="1"/>
  <c r="J346" i="1"/>
  <c r="J392" i="1"/>
  <c r="O117" i="1"/>
  <c r="N299" i="1"/>
  <c r="H298" i="1"/>
  <c r="N298" i="1"/>
  <c r="F124" i="1"/>
  <c r="F117" i="1"/>
  <c r="F79" i="1"/>
  <c r="N36" i="1"/>
  <c r="H36" i="1"/>
  <c r="I392" i="1"/>
  <c r="O392" i="1" s="1"/>
  <c r="K346" i="1"/>
  <c r="H347" i="1"/>
  <c r="N347" i="1" s="1"/>
  <c r="N353" i="1"/>
  <c r="H201" i="1"/>
  <c r="N201" i="1"/>
  <c r="N216" i="1"/>
  <c r="H39" i="2"/>
  <c r="I347" i="1"/>
  <c r="O347" i="1"/>
  <c r="O36" i="1"/>
  <c r="M388" i="2"/>
  <c r="K137" i="2"/>
  <c r="N127" i="2"/>
  <c r="N109" i="2"/>
  <c r="N105" i="2"/>
  <c r="I175" i="8"/>
  <c r="M36" i="1"/>
  <c r="I36" i="1"/>
  <c r="G36" i="1"/>
  <c r="F36" i="1"/>
  <c r="N374" i="2"/>
  <c r="N310" i="2"/>
  <c r="D137" i="2"/>
  <c r="O127" i="2"/>
  <c r="O105" i="2"/>
  <c r="N161" i="1"/>
  <c r="H261" i="1"/>
  <c r="N261" i="1" s="1"/>
  <c r="N247" i="1"/>
  <c r="O110" i="1"/>
  <c r="J414" i="2"/>
  <c r="J388" i="2" s="1"/>
  <c r="K385" i="2"/>
  <c r="O385" i="2" s="1"/>
  <c r="O378" i="2"/>
  <c r="N375" i="2"/>
  <c r="O335" i="2"/>
  <c r="J325" i="2"/>
  <c r="N325" i="2" s="1"/>
  <c r="N311" i="2"/>
  <c r="O277" i="2"/>
  <c r="N277" i="2"/>
  <c r="J242" i="2"/>
  <c r="O149" i="2"/>
  <c r="N128" i="2"/>
  <c r="N121" i="2"/>
  <c r="N114" i="2"/>
  <c r="O110" i="2"/>
  <c r="N106" i="2"/>
  <c r="O98" i="2"/>
  <c r="D75" i="2"/>
  <c r="G75" i="2"/>
  <c r="O64" i="2"/>
  <c r="I40" i="2"/>
  <c r="M32" i="2"/>
  <c r="D32" i="2"/>
  <c r="O382" i="2"/>
  <c r="O139" i="2"/>
  <c r="N98" i="2"/>
  <c r="J117" i="1"/>
  <c r="L29" i="8"/>
  <c r="N29" i="8"/>
  <c r="E36" i="8"/>
  <c r="E174" i="8" s="1"/>
  <c r="G36" i="8"/>
  <c r="K36" i="8"/>
  <c r="N107" i="8"/>
  <c r="I110" i="8"/>
  <c r="I109" i="8" s="1"/>
  <c r="G134" i="8"/>
  <c r="H117" i="8"/>
  <c r="H109" i="8" s="1"/>
  <c r="O255" i="8"/>
  <c r="N117" i="8"/>
  <c r="J116" i="1"/>
  <c r="N117" i="1"/>
  <c r="O389" i="1" l="1"/>
  <c r="I346" i="1"/>
  <c r="O346" i="1" s="1"/>
  <c r="N378" i="1"/>
  <c r="H346" i="1"/>
  <c r="N346" i="1" s="1"/>
  <c r="J178" i="2"/>
  <c r="F116" i="1"/>
  <c r="J440" i="1"/>
  <c r="I134" i="8"/>
  <c r="H418" i="1"/>
  <c r="N418" i="1" s="1"/>
  <c r="H246" i="1"/>
  <c r="N184" i="1"/>
  <c r="F141" i="1"/>
  <c r="G134" i="1"/>
  <c r="J67" i="1"/>
  <c r="N67" i="1" s="1"/>
  <c r="N68" i="1"/>
  <c r="O64" i="1"/>
  <c r="H116" i="1"/>
  <c r="N116" i="1" s="1"/>
  <c r="K175" i="8"/>
  <c r="O510" i="1"/>
  <c r="K182" i="1"/>
  <c r="K440" i="1" s="1"/>
  <c r="I124" i="1"/>
  <c r="G124" i="1"/>
  <c r="O51" i="1"/>
  <c r="K44" i="1"/>
  <c r="K43" i="1" s="1"/>
  <c r="G142" i="1"/>
  <c r="G141" i="1" s="1"/>
  <c r="G117" i="1"/>
  <c r="O113" i="1"/>
  <c r="O109" i="1"/>
  <c r="I67" i="1"/>
  <c r="G67" i="1"/>
  <c r="G43" i="1" s="1"/>
  <c r="M67" i="1"/>
  <c r="F67" i="1"/>
  <c r="L44" i="1"/>
  <c r="L43" i="1" s="1"/>
  <c r="L181" i="1" s="1"/>
  <c r="L441" i="1" s="1"/>
  <c r="N51" i="1"/>
  <c r="N44" i="1" s="1"/>
  <c r="N43" i="1" s="1"/>
  <c r="J44" i="1"/>
  <c r="J43" i="1" s="1"/>
  <c r="F44" i="1"/>
  <c r="F43" i="1" s="1"/>
  <c r="F181" i="1" s="1"/>
  <c r="F441" i="1" s="1"/>
  <c r="N434" i="2"/>
  <c r="L414" i="2"/>
  <c r="L388" i="2" s="1"/>
  <c r="O412" i="2"/>
  <c r="O410" i="2"/>
  <c r="I389" i="2"/>
  <c r="G389" i="2"/>
  <c r="E389" i="2"/>
  <c r="O386" i="2"/>
  <c r="O380" i="2"/>
  <c r="G377" i="2"/>
  <c r="E377" i="2"/>
  <c r="E342" i="2" s="1"/>
  <c r="I377" i="2"/>
  <c r="O377" i="2" s="1"/>
  <c r="M365" i="2"/>
  <c r="M342" i="2" s="1"/>
  <c r="M436" i="2" s="1"/>
  <c r="D365" i="2"/>
  <c r="L365" i="2"/>
  <c r="F343" i="2"/>
  <c r="F342" i="2" s="1"/>
  <c r="F436" i="2" s="1"/>
  <c r="N361" i="2"/>
  <c r="K343" i="2"/>
  <c r="G343" i="2"/>
  <c r="G342" i="2" s="1"/>
  <c r="N344" i="2"/>
  <c r="E325" i="2"/>
  <c r="N326" i="2"/>
  <c r="N315" i="2"/>
  <c r="E310" i="2"/>
  <c r="O307" i="2"/>
  <c r="F294" i="2"/>
  <c r="M294" i="2"/>
  <c r="I294" i="2"/>
  <c r="E294" i="2"/>
  <c r="O291" i="2"/>
  <c r="I281" i="2"/>
  <c r="E281" i="2"/>
  <c r="L281" i="2"/>
  <c r="N281" i="2" s="1"/>
  <c r="H257" i="2"/>
  <c r="N257" i="2" s="1"/>
  <c r="D257" i="2"/>
  <c r="N255" i="2"/>
  <c r="F242" i="2"/>
  <c r="F178" i="2" s="1"/>
  <c r="H242" i="2"/>
  <c r="D242" i="2"/>
  <c r="L242" i="2"/>
  <c r="N247" i="2"/>
  <c r="E197" i="2"/>
  <c r="O198" i="2"/>
  <c r="O195" i="2"/>
  <c r="N193" i="2"/>
  <c r="D179" i="2"/>
  <c r="G179" i="2"/>
  <c r="O182" i="2"/>
  <c r="O179" i="2" s="1"/>
  <c r="L157" i="2"/>
  <c r="M138" i="2"/>
  <c r="J138" i="2"/>
  <c r="F138" i="2"/>
  <c r="F137" i="2" s="1"/>
  <c r="H130" i="2"/>
  <c r="N130" i="2" s="1"/>
  <c r="D130" i="2"/>
  <c r="M130" i="2"/>
  <c r="K130" i="2"/>
  <c r="K112" i="2" s="1"/>
  <c r="E130" i="2"/>
  <c r="L120" i="2"/>
  <c r="H120" i="2"/>
  <c r="N120" i="2" s="1"/>
  <c r="F113" i="2"/>
  <c r="L113" i="2"/>
  <c r="L112" i="2" s="1"/>
  <c r="H113" i="2"/>
  <c r="D113" i="2"/>
  <c r="D112" i="2" s="1"/>
  <c r="O106" i="2"/>
  <c r="J100" i="2"/>
  <c r="N100" i="2" s="1"/>
  <c r="L75" i="2"/>
  <c r="N75" i="2" s="1"/>
  <c r="M63" i="2"/>
  <c r="I63" i="2"/>
  <c r="E63" i="2"/>
  <c r="E39" i="2" s="1"/>
  <c r="K63" i="2"/>
  <c r="K39" i="2" s="1"/>
  <c r="K177" i="2" s="1"/>
  <c r="G63" i="2"/>
  <c r="G39" i="2" s="1"/>
  <c r="L40" i="2"/>
  <c r="L39" i="2" s="1"/>
  <c r="M40" i="2"/>
  <c r="M39" i="2" s="1"/>
  <c r="O45" i="2"/>
  <c r="F134" i="8"/>
  <c r="O434" i="2"/>
  <c r="I414" i="2"/>
  <c r="N415" i="2"/>
  <c r="D389" i="2"/>
  <c r="D388" i="2" s="1"/>
  <c r="J377" i="2"/>
  <c r="N377" i="2" s="1"/>
  <c r="O368" i="2"/>
  <c r="J343" i="2"/>
  <c r="D343" i="2"/>
  <c r="D342" i="2" s="1"/>
  <c r="I325" i="2"/>
  <c r="M325" i="2"/>
  <c r="O333" i="2"/>
  <c r="O326" i="2"/>
  <c r="N307" i="2"/>
  <c r="O304" i="2"/>
  <c r="L294" i="2"/>
  <c r="H294" i="2"/>
  <c r="N291" i="2"/>
  <c r="M281" i="2"/>
  <c r="O282" i="2"/>
  <c r="M257" i="2"/>
  <c r="M178" i="2" s="1"/>
  <c r="G257" i="2"/>
  <c r="O258" i="2"/>
  <c r="O255" i="2"/>
  <c r="N243" i="2"/>
  <c r="N232" i="2"/>
  <c r="E179" i="2"/>
  <c r="E178" i="2" s="1"/>
  <c r="N182" i="2"/>
  <c r="N179" i="2" s="1"/>
  <c r="N158" i="2"/>
  <c r="G138" i="2"/>
  <c r="G137" i="2" s="1"/>
  <c r="I130" i="2"/>
  <c r="G130" i="2"/>
  <c r="M120" i="2"/>
  <c r="O120" i="2" s="1"/>
  <c r="E120" i="2"/>
  <c r="E112" i="2" s="1"/>
  <c r="O114" i="2"/>
  <c r="G113" i="2"/>
  <c r="G112" i="2" s="1"/>
  <c r="J63" i="2"/>
  <c r="O47" i="2"/>
  <c r="D40" i="2"/>
  <c r="D39" i="2" s="1"/>
  <c r="D177" i="2" s="1"/>
  <c r="N32" i="2"/>
  <c r="G29" i="8"/>
  <c r="G174" i="8" s="1"/>
  <c r="G434" i="8" s="1"/>
  <c r="J29" i="8"/>
  <c r="J174" i="8" s="1"/>
  <c r="L109" i="8"/>
  <c r="N109" i="8" s="1"/>
  <c r="M109" i="8"/>
  <c r="K135" i="8"/>
  <c r="K134" i="8" s="1"/>
  <c r="O134" i="8" s="1"/>
  <c r="D154" i="8"/>
  <c r="M175" i="8"/>
  <c r="M433" i="8" s="1"/>
  <c r="N292" i="8"/>
  <c r="N308" i="8"/>
  <c r="I386" i="8"/>
  <c r="E385" i="8"/>
  <c r="E433" i="8" s="1"/>
  <c r="H29" i="8"/>
  <c r="H60" i="8"/>
  <c r="N60" i="8" s="1"/>
  <c r="D60" i="8"/>
  <c r="D36" i="8" s="1"/>
  <c r="D97" i="8"/>
  <c r="F97" i="8"/>
  <c r="F36" i="8" s="1"/>
  <c r="F174" i="8" s="1"/>
  <c r="H97" i="8"/>
  <c r="N97" i="8" s="1"/>
  <c r="N100" i="8"/>
  <c r="N106" i="8"/>
  <c r="K110" i="8"/>
  <c r="N118" i="8"/>
  <c r="E339" i="8"/>
  <c r="F385" i="8"/>
  <c r="F433" i="8" s="1"/>
  <c r="F456" i="8" s="1"/>
  <c r="K385" i="8"/>
  <c r="K433" i="8" s="1"/>
  <c r="H178" i="2"/>
  <c r="N510" i="1"/>
  <c r="N183" i="1"/>
  <c r="N242" i="2"/>
  <c r="O161" i="1"/>
  <c r="I141" i="1"/>
  <c r="O141" i="1" s="1"/>
  <c r="M43" i="1"/>
  <c r="M181" i="1" s="1"/>
  <c r="M441" i="1" s="1"/>
  <c r="O60" i="8"/>
  <c r="O36" i="8" s="1"/>
  <c r="I36" i="8"/>
  <c r="O44" i="1"/>
  <c r="I43" i="1"/>
  <c r="O67" i="1"/>
  <c r="N291" i="8"/>
  <c r="H175" i="8"/>
  <c r="H43" i="1"/>
  <c r="H181" i="1" s="1"/>
  <c r="I182" i="1"/>
  <c r="I137" i="2"/>
  <c r="H342" i="2"/>
  <c r="N386" i="8"/>
  <c r="O100" i="2"/>
  <c r="N251" i="1"/>
  <c r="O132" i="1"/>
  <c r="O114" i="1"/>
  <c r="J36" i="1"/>
  <c r="J181" i="1" s="1"/>
  <c r="J441" i="1" s="1"/>
  <c r="G388" i="2"/>
  <c r="E388" i="2"/>
  <c r="M137" i="2"/>
  <c r="O138" i="2"/>
  <c r="F112" i="2"/>
  <c r="F177" i="2" s="1"/>
  <c r="O109" i="2"/>
  <c r="K36" i="1"/>
  <c r="O414" i="2"/>
  <c r="K388" i="2"/>
  <c r="O325" i="2"/>
  <c r="O257" i="2"/>
  <c r="E137" i="2"/>
  <c r="N425" i="2"/>
  <c r="H414" i="2"/>
  <c r="N414" i="2" s="1"/>
  <c r="N372" i="2"/>
  <c r="I365" i="2"/>
  <c r="N295" i="2"/>
  <c r="O275" i="2"/>
  <c r="O390" i="2"/>
  <c r="N168" i="2"/>
  <c r="N131" i="2"/>
  <c r="L32" i="2"/>
  <c r="J32" i="2"/>
  <c r="H32" i="2"/>
  <c r="E32" i="2"/>
  <c r="I29" i="8"/>
  <c r="I174" i="8" s="1"/>
  <c r="N38" i="8"/>
  <c r="N37" i="8" s="1"/>
  <c r="N36" i="8" s="1"/>
  <c r="M36" i="8"/>
  <c r="M174" i="8" s="1"/>
  <c r="D134" i="8"/>
  <c r="L134" i="8"/>
  <c r="L174" i="8" s="1"/>
  <c r="H37" i="8"/>
  <c r="H36" i="8" s="1"/>
  <c r="H174" i="8" s="1"/>
  <c r="N98" i="8"/>
  <c r="J339" i="8"/>
  <c r="J433" i="8" s="1"/>
  <c r="J456" i="8" s="1"/>
  <c r="L339" i="8"/>
  <c r="L433" i="8" s="1"/>
  <c r="N382" i="8"/>
  <c r="D456" i="8" l="1"/>
  <c r="E434" i="8"/>
  <c r="L456" i="8"/>
  <c r="L434" i="8"/>
  <c r="D174" i="8"/>
  <c r="D434" i="8" s="1"/>
  <c r="E177" i="2"/>
  <c r="K181" i="1"/>
  <c r="K441" i="1" s="1"/>
  <c r="F437" i="2"/>
  <c r="N178" i="2"/>
  <c r="N63" i="2"/>
  <c r="N39" i="2" s="1"/>
  <c r="J39" i="2"/>
  <c r="J177" i="2" s="1"/>
  <c r="J437" i="2" s="1"/>
  <c r="O130" i="2"/>
  <c r="I112" i="2"/>
  <c r="N294" i="2"/>
  <c r="O40" i="2"/>
  <c r="O63" i="2"/>
  <c r="H112" i="2"/>
  <c r="N112" i="2" s="1"/>
  <c r="N113" i="2"/>
  <c r="D178" i="2"/>
  <c r="D436" i="2" s="1"/>
  <c r="D437" i="2" s="1"/>
  <c r="L178" i="2"/>
  <c r="O294" i="2"/>
  <c r="O343" i="2"/>
  <c r="K342" i="2"/>
  <c r="G116" i="1"/>
  <c r="G181" i="1" s="1"/>
  <c r="M112" i="2"/>
  <c r="M177" i="2" s="1"/>
  <c r="M437" i="2" s="1"/>
  <c r="N246" i="1"/>
  <c r="H182" i="1"/>
  <c r="N182" i="1" s="1"/>
  <c r="J463" i="1"/>
  <c r="H392" i="1"/>
  <c r="O135" i="8"/>
  <c r="I39" i="2"/>
  <c r="M434" i="8"/>
  <c r="E436" i="2"/>
  <c r="I181" i="1"/>
  <c r="O181" i="1" s="1"/>
  <c r="K109" i="8"/>
  <c r="O110" i="8"/>
  <c r="F434" i="8"/>
  <c r="O386" i="8"/>
  <c r="I385" i="8"/>
  <c r="N343" i="2"/>
  <c r="J342" i="2"/>
  <c r="J436" i="2" s="1"/>
  <c r="G177" i="2"/>
  <c r="N138" i="2"/>
  <c r="J137" i="2"/>
  <c r="N137" i="2" s="1"/>
  <c r="L137" i="2"/>
  <c r="L177" i="2" s="1"/>
  <c r="N157" i="2"/>
  <c r="G178" i="2"/>
  <c r="G436" i="2" s="1"/>
  <c r="I178" i="2"/>
  <c r="O178" i="2" s="1"/>
  <c r="O281" i="2"/>
  <c r="N365" i="2"/>
  <c r="L342" i="2"/>
  <c r="L436" i="2" s="1"/>
  <c r="L459" i="2" s="1"/>
  <c r="I388" i="2"/>
  <c r="O388" i="2" s="1"/>
  <c r="O389" i="2"/>
  <c r="O124" i="1"/>
  <c r="I116" i="1"/>
  <c r="O116" i="1" s="1"/>
  <c r="O175" i="8"/>
  <c r="N181" i="1"/>
  <c r="O365" i="2"/>
  <c r="I342" i="2"/>
  <c r="O39" i="2"/>
  <c r="H388" i="2"/>
  <c r="N175" i="8"/>
  <c r="H433" i="8"/>
  <c r="N134" i="8"/>
  <c r="O43" i="1"/>
  <c r="N174" i="8"/>
  <c r="H434" i="8"/>
  <c r="K436" i="2"/>
  <c r="K437" i="2" s="1"/>
  <c r="O137" i="2"/>
  <c r="O182" i="1"/>
  <c r="O440" i="1" s="1"/>
  <c r="I440" i="1"/>
  <c r="I441" i="1" s="1"/>
  <c r="J434" i="8"/>
  <c r="N339" i="8"/>
  <c r="N433" i="8" s="1"/>
  <c r="I177" i="2"/>
  <c r="G437" i="2" l="1"/>
  <c r="F459" i="2"/>
  <c r="L437" i="2"/>
  <c r="J459" i="2"/>
  <c r="O385" i="8"/>
  <c r="O433" i="8" s="1"/>
  <c r="N456" i="8" s="1"/>
  <c r="I433" i="8"/>
  <c r="I434" i="8" s="1"/>
  <c r="K174" i="8"/>
  <c r="O109" i="8"/>
  <c r="N342" i="2"/>
  <c r="H177" i="2"/>
  <c r="N177" i="2" s="1"/>
  <c r="N392" i="1"/>
  <c r="N440" i="1" s="1"/>
  <c r="N463" i="1" s="1"/>
  <c r="H440" i="1"/>
  <c r="H441" i="1" s="1"/>
  <c r="O112" i="2"/>
  <c r="H456" i="8"/>
  <c r="N441" i="1"/>
  <c r="D459" i="2"/>
  <c r="E437" i="2"/>
  <c r="O177" i="2"/>
  <c r="N434" i="8"/>
  <c r="H463" i="1"/>
  <c r="N388" i="2"/>
  <c r="N436" i="2" s="1"/>
  <c r="N437" i="2" s="1"/>
  <c r="H436" i="2"/>
  <c r="O342" i="2"/>
  <c r="O436" i="2" s="1"/>
  <c r="I436" i="2"/>
  <c r="I437" i="2" s="1"/>
  <c r="O441" i="1"/>
  <c r="K434" i="8" l="1"/>
  <c r="O174" i="8"/>
  <c r="O434" i="8" s="1"/>
  <c r="N459" i="2"/>
  <c r="O437" i="2"/>
  <c r="H459" i="2"/>
  <c r="H437" i="2"/>
</calcChain>
</file>

<file path=xl/comments1.xml><?xml version="1.0" encoding="utf-8"?>
<comments xmlns="http://schemas.openxmlformats.org/spreadsheetml/2006/main">
  <authors>
    <author>Bojan</author>
  </authors>
  <commentList>
    <comment ref="B15" authorId="0">
      <text>
        <r>
          <rPr>
            <b/>
            <sz val="8"/>
            <color indexed="81"/>
            <rFont val="Tahoma"/>
            <family val="2"/>
          </rPr>
          <t>Изаберите програмски циљ са листе</t>
        </r>
      </text>
    </comment>
    <comment ref="D15" authorId="0">
      <text>
        <r>
          <rPr>
            <b/>
            <sz val="8"/>
            <color indexed="81"/>
            <rFont val="Tahoma"/>
            <family val="2"/>
          </rPr>
          <t>Изаберите индикатор са листе</t>
        </r>
      </text>
    </comment>
  </commentList>
</comments>
</file>

<file path=xl/comments2.xml><?xml version="1.0" encoding="utf-8"?>
<comments xmlns="http://schemas.openxmlformats.org/spreadsheetml/2006/main">
  <authors>
    <author>Bojan</author>
    <author>DjOLE</author>
  </authors>
  <commentList>
    <comment ref="D6" authorId="0">
      <text>
        <r>
          <rPr>
            <b/>
            <sz val="8"/>
            <color indexed="81"/>
            <rFont val="Tahoma"/>
            <family val="2"/>
          </rPr>
          <t>Изаберите програмску активност са листе</t>
        </r>
      </text>
    </comment>
    <comment ref="D7" authorId="0">
      <text>
        <r>
          <rPr>
            <b/>
            <sz val="8"/>
            <color indexed="81"/>
            <rFont val="Tahoma"/>
            <family val="2"/>
          </rPr>
          <t>Изаберите функцију са листе</t>
        </r>
      </text>
    </comment>
    <comment ref="B17" authorId="0">
      <text>
        <r>
          <rPr>
            <b/>
            <sz val="8"/>
            <color indexed="81"/>
            <rFont val="Tahoma"/>
            <family val="2"/>
          </rPr>
          <t>Изаберите циљ програмске активности</t>
        </r>
      </text>
    </comment>
    <comment ref="D17" authorId="0">
      <text>
        <r>
          <rPr>
            <b/>
            <sz val="8"/>
            <color indexed="81"/>
            <rFont val="Tahoma"/>
            <family val="2"/>
          </rPr>
          <t>Изаберите индикатор са листе</t>
        </r>
      </text>
    </comment>
    <comment ref="A27" authorId="1">
      <text>
        <r>
          <rPr>
            <b/>
            <sz val="9"/>
            <color indexed="81"/>
            <rFont val="Tahoma"/>
            <family val="2"/>
          </rPr>
          <t>DjOLE:</t>
        </r>
        <r>
          <rPr>
            <sz val="9"/>
            <color indexed="81"/>
            <rFont val="Tahoma"/>
            <family val="2"/>
          </rPr>
          <t xml:space="preserve">
</t>
        </r>
      </text>
    </comment>
    <comment ref="B327" authorId="0">
      <text>
        <r>
          <rPr>
            <b/>
            <sz val="8"/>
            <color indexed="81"/>
            <rFont val="Tahoma"/>
            <family val="2"/>
          </rPr>
          <t>Изаберите извор финансирања са листе</t>
        </r>
      </text>
    </comment>
  </commentList>
</comments>
</file>

<file path=xl/comments3.xml><?xml version="1.0" encoding="utf-8"?>
<comments xmlns="http://schemas.openxmlformats.org/spreadsheetml/2006/main">
  <authors>
    <author>Bojan</author>
  </authors>
  <commentList>
    <comment ref="E5" authorId="0">
      <text>
        <r>
          <rPr>
            <b/>
            <sz val="8"/>
            <color indexed="81"/>
            <rFont val="Tahoma"/>
            <family val="2"/>
          </rPr>
          <t>Доделите шифру пројекта (П1, П2, П3…)</t>
        </r>
      </text>
    </comment>
    <comment ref="D6" authorId="0">
      <text>
        <r>
          <rPr>
            <b/>
            <sz val="8"/>
            <color indexed="81"/>
            <rFont val="Tahoma"/>
            <family val="2"/>
          </rPr>
          <t>Унесите назив пројекта</t>
        </r>
      </text>
    </comment>
    <comment ref="B45" authorId="0">
      <text>
        <r>
          <rPr>
            <b/>
            <sz val="8"/>
            <color indexed="81"/>
            <rFont val="Tahoma"/>
            <family val="2"/>
          </rPr>
          <t xml:space="preserve">Унесите шифру конта на шестоцифреном нивоу. </t>
        </r>
      </text>
    </comment>
  </commentList>
</comments>
</file>

<file path=xl/sharedStrings.xml><?xml version="1.0" encoding="utf-8"?>
<sst xmlns="http://schemas.openxmlformats.org/spreadsheetml/2006/main" count="2054" uniqueCount="710">
  <si>
    <t>Залихе робе за даљу продају</t>
  </si>
  <si>
    <t>Драгоцености</t>
  </si>
  <si>
    <t>Нефинансијска имовина која се финансира из средстава за реализацију националног инвестиционог плана</t>
  </si>
  <si>
    <t>Накнаде трошкова за запослене</t>
  </si>
  <si>
    <t>Порези на доходак, добит и капиталне добитке који се не могу разврстати између физичких и правних лица</t>
  </si>
  <si>
    <t>Порези на појединачне услуге</t>
  </si>
  <si>
    <t>Капиталне донације од иностраних држава</t>
  </si>
  <si>
    <t>Текуће донације од међународних организација</t>
  </si>
  <si>
    <t>Капиталне донације од међународних организација</t>
  </si>
  <si>
    <t>Текуће помоћи од ЕУ</t>
  </si>
  <si>
    <t>Капиталне помоћи од ЕУ</t>
  </si>
  <si>
    <t>Текући трансфери од других нивоа власти</t>
  </si>
  <si>
    <t>Порези, таксе и накнаде на употребу добара, на дозволу да се добра употребљавају или делатности обављају</t>
  </si>
  <si>
    <t>Дивиденде</t>
  </si>
  <si>
    <t>Повлачење прихода од квази корпорација</t>
  </si>
  <si>
    <t>Приход од имовине који припада имаоцима полиса осигурања</t>
  </si>
  <si>
    <t>Закуп непроизведене имовине</t>
  </si>
  <si>
    <t>Набавка домаћих акција и осталог капитала</t>
  </si>
  <si>
    <t>Набавка страних хартија од вредности, изузев акција</t>
  </si>
  <si>
    <t>Кредити страним владама</t>
  </si>
  <si>
    <t>Кредити међународним организацијама</t>
  </si>
  <si>
    <t>Кредити страним пословним банкама</t>
  </si>
  <si>
    <t>Кредити страним нефинансијским институцијама</t>
  </si>
  <si>
    <t>Кредити страним невладиним организацијама</t>
  </si>
  <si>
    <t>Набавка страних акција и осталог капитала</t>
  </si>
  <si>
    <t>Куповина стране валуте</t>
  </si>
  <si>
    <t>Накнаде из буџета за породиљско одсуство</t>
  </si>
  <si>
    <t>Накнаде из буџета за децу и породицу</t>
  </si>
  <si>
    <t>Дотације осталим непрофитним институцијама</t>
  </si>
  <si>
    <t>Остали порези</t>
  </si>
  <si>
    <t>Обавезне таксе</t>
  </si>
  <si>
    <t>Новчане казне и пенали</t>
  </si>
  <si>
    <t>Накнада штете за повреде или штету насталу услед елементарних непогода</t>
  </si>
  <si>
    <t>Накнада штете од дивљачи</t>
  </si>
  <si>
    <t>Куповина зграда и објеката</t>
  </si>
  <si>
    <t>Изградња зграда и објеката</t>
  </si>
  <si>
    <t>Капитално одржавање зграда и објеката</t>
  </si>
  <si>
    <t>Пројектно планирање</t>
  </si>
  <si>
    <t>Награде запосленима и остали посебни расходи</t>
  </si>
  <si>
    <t>Употреба драгоцености</t>
  </si>
  <si>
    <t>Новчане казне и пенали по решењу судова</t>
  </si>
  <si>
    <t>Накнада штете за повреде или штету нанету од стране државних органа</t>
  </si>
  <si>
    <t>8=(5+6+7)</t>
  </si>
  <si>
    <t>14=(8+10+12)</t>
  </si>
  <si>
    <t>15=(9+11+13)</t>
  </si>
  <si>
    <t>ЛИСТА ПРОГРАМСКИХ АКТИВНОСТИ/ПРОЈЕКАТА У ОКВИРУ ПРОГРАМА</t>
  </si>
  <si>
    <t>Назив програмских активности и пројеката у оквиру програма по буџетским корисницима</t>
  </si>
  <si>
    <t>ОПИС</t>
  </si>
  <si>
    <t>Остале некретнине и опрема</t>
  </si>
  <si>
    <t>Култивисана имовина</t>
  </si>
  <si>
    <t>Робне резерве</t>
  </si>
  <si>
    <t>Земљиште</t>
  </si>
  <si>
    <t>Текуће субвенције јавним нефинансијским предузећима и организацијама</t>
  </si>
  <si>
    <t>ПЛАНИРАНА СРЕДСТВА ЗА ПРОГРАМСКУ АКТИВНОСТ</t>
  </si>
  <si>
    <t>ПЛАНИРАНА СРЕДСТВА ЗА ПРОЈЕКАТ</t>
  </si>
  <si>
    <t>Приходи из осталих извора</t>
  </si>
  <si>
    <t>ПЛАНИРАНА СРЕДСТВА ЗА ПРОГРАМ</t>
  </si>
  <si>
    <t>Кредити домаћим нефинансијским јавним институцијама</t>
  </si>
  <si>
    <t>Кредити невладиним организацијама у земљи</t>
  </si>
  <si>
    <t>Отплата камата домаћим јавним финансијским институцијама</t>
  </si>
  <si>
    <t>Отплата камата домаћим пословним банкама</t>
  </si>
  <si>
    <t>Отплата камата осталим домаћим кредиторима</t>
  </si>
  <si>
    <t>Отплата камата домаћинствима у земљи</t>
  </si>
  <si>
    <t>Отплата камата на домаће финансијске деривате</t>
  </si>
  <si>
    <t>Отплата камата на домаће менице</t>
  </si>
  <si>
    <t>Финансијске промене на финансијским лизинзима</t>
  </si>
  <si>
    <t>Отплата камата на хартије од вредности емитоване на иностраном финансијском тржишту</t>
  </si>
  <si>
    <t>Отплата камата страним владама</t>
  </si>
  <si>
    <t>Остали пратећи трошкови задуживања</t>
  </si>
  <si>
    <t xml:space="preserve"> </t>
  </si>
  <si>
    <r>
      <t xml:space="preserve">Разлика (146-405 ) </t>
    </r>
    <r>
      <rPr>
        <i/>
        <sz val="10"/>
        <rFont val="Calibri"/>
        <family val="2"/>
      </rPr>
      <t>[ Укупни приходи, примања и пренета средства - Укупни расходи и издаци]</t>
    </r>
  </si>
  <si>
    <r>
      <t xml:space="preserve">Разлика ( укупни расходи и издаци -  укупни </t>
    </r>
    <r>
      <rPr>
        <i/>
        <sz val="8.5"/>
        <color indexed="8"/>
        <rFont val="Calibri"/>
        <family val="2"/>
      </rPr>
      <t>извори )</t>
    </r>
  </si>
  <si>
    <t>Разлика (146-405 ) [ Укупни приходи, примања и пренета средства - Укупни расходи и издаци]</t>
  </si>
  <si>
    <t>Разлика ( укупни расходи и издаци -  укупни извори )</t>
  </si>
  <si>
    <t>Отплата камата мултилатералним институцијама</t>
  </si>
  <si>
    <t>Отплата камата страним пословним банкама</t>
  </si>
  <si>
    <t>Отплата камата осталим страним кредиторима</t>
  </si>
  <si>
    <t>Отплата камата на стране финансијске деривате</t>
  </si>
  <si>
    <t>Негативне курсне разлике</t>
  </si>
  <si>
    <t>Казне за кашњење</t>
  </si>
  <si>
    <t>Текуће субвенције приватним финансијским институцијама</t>
  </si>
  <si>
    <t>Капиталне субвенције приватним финансијским институцијама</t>
  </si>
  <si>
    <t>Текуће субвенције јавним финансијским институцијама</t>
  </si>
  <si>
    <t>Капиталне субвенције јавним финансијским институцијама</t>
  </si>
  <si>
    <t>Текуће субвенције приватним предузећима</t>
  </si>
  <si>
    <t>Капиталне субвенције приватним предузећима</t>
  </si>
  <si>
    <t>Текуће донације страним владама</t>
  </si>
  <si>
    <t>Капиталне донације страним владама</t>
  </si>
  <si>
    <t>Текуће дотације међународним организацијама</t>
  </si>
  <si>
    <t>Капиталне дотације међународним организацијама</t>
  </si>
  <si>
    <t>Остале текуће дотације и трансфери</t>
  </si>
  <si>
    <t>Остале капиталне дотације и трансфери</t>
  </si>
  <si>
    <t>Права из социјалног осигурања која се исплаћују непосредно домаћинствима</t>
  </si>
  <si>
    <t>Права из социјалног осигурања која се исплаћују непосредно пружаоцима услуга</t>
  </si>
  <si>
    <t>Отплате главнице осталим страним кредиторима</t>
  </si>
  <si>
    <t>Примања од иностраних финансијских деривата</t>
  </si>
  <si>
    <t>Примања од продаје домаћих хартија од вредности, изузев акција</t>
  </si>
  <si>
    <t>Примања од отплате кредита датих осталим нивоима власти</t>
  </si>
  <si>
    <t>Примања од отплате кредита датих домаћим јавним финансијским институцијама</t>
  </si>
  <si>
    <t>Примања од отплате кредита датих домаћим јавним нефинансијским институцијама</t>
  </si>
  <si>
    <t>Примања од отплате кредита датих међународним организацијама</t>
  </si>
  <si>
    <t>Примања од отплате кредита датих страним пословним банкама</t>
  </si>
  <si>
    <t>Примања од отплате кредита датих страним нефинансијским институцијама</t>
  </si>
  <si>
    <t>Примања од отплате кредита датих страним невладиним организацијама</t>
  </si>
  <si>
    <t>Примања од продаје страних акција и осталог капитала</t>
  </si>
  <si>
    <t>Нераспоређени вишак прихода и примања или дефицит из ранијих година</t>
  </si>
  <si>
    <t>Пренета неутрошена средства из ранијих година</t>
  </si>
  <si>
    <t>КАПИТАЛ (3)</t>
  </si>
  <si>
    <t>КАПИТАЛ (4)</t>
  </si>
  <si>
    <t>УТВРЂИВАЊЕ РЕЗУЛТАТА ПОСЛОВАЊА (6)</t>
  </si>
  <si>
    <t>КАПИТАЛ, УТВРЂИВАЊЕ РЕЗУЛТАТА ПОСЛОВАЊА И ВАНБИЛАНСНА ЕВИДЕНЦИЈА
(2 + 5)</t>
  </si>
  <si>
    <t>УТВРЂИВАЊЕ РЕЗУЛТАТА ПОСЛОВАЊА (7)</t>
  </si>
  <si>
    <t>ТЕКУЋИ ПРИХОДИ 
(9 + 32 + 44 + 69 + 74 +78)</t>
  </si>
  <si>
    <t>ПОРЕЗИ 
(10 + 14 + 16 + 23 + 29)</t>
  </si>
  <si>
    <t>ПОРЕЗ НА ДОХОДАК, ДОБИТ И КАПИТАЛНЕ ДОБИТКЕ (од 11 до 13)</t>
  </si>
  <si>
    <t>ПОРЕЗ НА ФОНД ЗАРАДА (15)</t>
  </si>
  <si>
    <t>ПОРЕЗ НА ИМОВИНУ (од 17 до 22)</t>
  </si>
  <si>
    <t>ПОРЕЗ НА ДОБРА И УСЛУГЕ (од 24 до 28)</t>
  </si>
  <si>
    <t>ДРУГИ ПОРЕЗИ (30 + 31)</t>
  </si>
  <si>
    <t>ДОНАЦИЈЕ, ПОМОЋИ И ТРАНСФЕРИ 
(33 + 36 + 41)</t>
  </si>
  <si>
    <t>ДОНАЦИЈЕ ОД ИНОСТРАНИХ ДРЖАВА (34 + 35)</t>
  </si>
  <si>
    <t>ДОНАЦИЈЕ И ПОМОЋИ ОД МЕЂУНАРОДНИХ ОРГАНИЗАЦИЈА (од 37 до 40)</t>
  </si>
  <si>
    <t>ТРАНСФЕРИ ОД ДРУГИХ НИВОА ВЛАСТИ (42 + 43)</t>
  </si>
  <si>
    <t>ДРУГИ ПРИХОДИ (45 + 52 + 57 + 64 + 67)</t>
  </si>
  <si>
    <t>ПРИХОДИ ОД ИМОВИНЕ (од 46 до 51)</t>
  </si>
  <si>
    <t>ПРИХОДИ ОД ПРОДАЈЕ ДОБАРА И УСЛУГА (од 53 до 56)</t>
  </si>
  <si>
    <t>НОВЧАНЕ КАЗНЕ И ОДУЗЕТА ИМОВИНСКА КОРИСТ (од 58 до 63)</t>
  </si>
  <si>
    <t>ДОБРОВОЉНИ ТРАНСФЕРИ ОД ФИЗИЧКИХ И ПРАВНИХ ЛИЦА (65 + 66)</t>
  </si>
  <si>
    <t>МЕШОВИТИ И НЕОДРЕЂЕНИ ПРИХОДИ (68)</t>
  </si>
  <si>
    <t>МЕМОРАНДУМСКЕ СТАВКЕ ЗА РЕФУНДАЦИЈУ РАСХОДА (70 + 72)</t>
  </si>
  <si>
    <t>МЕМОРАНДУМСКЕ СТАВКЕ ЗА РЕФУНДАЦИЈУ РАСХОДА (71)</t>
  </si>
  <si>
    <t>МЕМОРАНДУМСКЕ СТАВКЕ ЗА РЕФУНДАЦИЈУ РАСХОДА ИЗ ПРЕТХОДНЕ ГОДИНЕ (73)</t>
  </si>
  <si>
    <t>ТРАНСФЕРИ ИЗМЕЂУ БУЏЕТСКИХ КОРИСНИКА НА ИСТОМ НИВОУ (75)</t>
  </si>
  <si>
    <t>ТРАНСФЕРИ ИЗМЕЂУ БУЏЕТСКИХ КОРИСНИКА НА ИСТОМ НИВОУ (76 + 77)</t>
  </si>
  <si>
    <t>ПРИХОДИ ИЗ БУЏЕТА (79)</t>
  </si>
  <si>
    <t>ПРИХОДИ ИЗ БУЏЕТА (80)</t>
  </si>
  <si>
    <t>ПРИМАЊА ОД ПРОДАЈЕ НЕФИНАНСИЈСКЕ ИМОВИНЕ (82 + 89 + 96 + 99)</t>
  </si>
  <si>
    <t>ПРИМАЊА ОД ПРОДАЈЕ ОСНОВНИХ СРЕДСТАВА (83 + 85 + 87)</t>
  </si>
  <si>
    <t>ПРИМАЊА ОД ПРОДАЈЕ НЕПОКРЕТНОСТИ (84)</t>
  </si>
  <si>
    <t>ПРИМАЊА ОД ПРОДАЈЕ ПОКРЕТНЕ ИМОВИНЕ (86)</t>
  </si>
  <si>
    <t>ПРИМАЊА ОД ПРОДАЈЕ ОСТАЛИХ ОСНОВНИХ СРЕДСТАВА (88)</t>
  </si>
  <si>
    <t>ПРИМАЊА ОД ПРОДАЈЕ ЗАЛИХА (90 + 92 + 94)</t>
  </si>
  <si>
    <t>ПРИМАЊА ОД ПРОДАЈЕ РОБНИХ РЕЗЕРВИ (91)</t>
  </si>
  <si>
    <t>ПРИМАЊА ОД ПРОДАЈЕ ЗАЛИХА  ПРОИЗВОДЊЕ (93)</t>
  </si>
  <si>
    <t>ПРИМАЊА ОД ПРОДАЈЕ ДРАГОЦЕНОСТИ (97)</t>
  </si>
  <si>
    <t>ПРИМАЊА ОД ПРОДАЈЕ РОБЕ ЗА ДАЉУ ПРОДАЈУ (95)</t>
  </si>
  <si>
    <t>ПРИМАЊА ОД ПРОДАЈЕ ДРАГОЦЕНОСТИ (98)</t>
  </si>
  <si>
    <t>ПРИМАЊА ОД ПРОДАЈЕ ПРИРОДНЕ ИМОВИНЕ (100 + 102 + 104)</t>
  </si>
  <si>
    <t>ПРИМАЊА ОД ПРОДАЈЕ ЗЕМЉИШТА (101)</t>
  </si>
  <si>
    <t>ПРИМАЊА ОД ПРОДАЈЕ ПОДЗЕМНИХ БЛАГА (103)</t>
  </si>
  <si>
    <t>ПРИМАЊА ОД ПРОДАЈЕ ШУМА И ВОДА (105)</t>
  </si>
  <si>
    <t>ПРИМАЊА ОД ЗАДУЖИВАЊА И ПРОДАЈЕ ФИНАНСИЈСКЕ ИМОВИНЕ (107 + 126)</t>
  </si>
  <si>
    <t>ПРИМАЊА ОД ЗАДУЖИВАЊА (108+118)</t>
  </si>
  <si>
    <t>ПРИМАЊА ОД ДОМАЋИХ ЗАДУЖИВАЊА (од 109 до 117)</t>
  </si>
  <si>
    <t>ПРИМАЊА ОД ИНОСТРАНОГ ЗАДУЖИВАЊА (од 119 + 125)</t>
  </si>
  <si>
    <t>ПРИМАЊА ОД ПРОДАЈЕ ФИНАНСИЈСКЕ ИМОВИНЕ (127 + 137)</t>
  </si>
  <si>
    <t xml:space="preserve">ПРИМАЊА ОД ПРОДАЈЕ ДОМАЋЕ ФИНАНСИЈСКЕ ИМОВИНЕ (од 128 до 136) </t>
  </si>
  <si>
    <t>ПРИМАЊА ОД ПРОДАЈЕ СТРАНЕ ФИНАНСИЈСКЕ ИМОВИНЕ (од 138 до 145)</t>
  </si>
  <si>
    <t>УКУПНИ ПРИХОДИ, ПРИМАЊА И ПРЕНЕТА СРЕДСТВА ИЗ ПРЕТХОДНЕ ГОДИНЕ (1 + 8 + 81 + 106)</t>
  </si>
  <si>
    <t>ТЕКУЋИ РАСХОДИ (148+166+211+226+250+263+279+294)</t>
  </si>
  <si>
    <t>РАСХОДИ ЗА ЗАПОСЛЕНЕ (149+151+155+157+162+164)</t>
  </si>
  <si>
    <t>ПЛАТЕ, ДОДАЦИ И НАКНАДЕ ЗАПОСЛЕНИХ (ЗАРАДЕ) (150)</t>
  </si>
  <si>
    <t>СОЦИЈАЛНИ ДОПРИНОСИ НА ТЕРЕТ ПОСЛОДАВЦА (од 152 до 154)</t>
  </si>
  <si>
    <t>НАКНАДЕ У НАТУРИ (156)</t>
  </si>
  <si>
    <t>СОЦИЈАЛНА ДАВАЊА ЗАПОСЛЕНИМА (од 158 до 161)</t>
  </si>
  <si>
    <t>НАКНАДА ТРОШКОВА ЗА ЗАПОСЛЕНЕ (163)</t>
  </si>
  <si>
    <t>НАГРАДЕ ЗАПОСЛЕНИМА И ОСТАЛИ ПОСЕБНИ РАСХОДИ (165)</t>
  </si>
  <si>
    <t xml:space="preserve">КОРИШЋЕЊЕ УСЛУГА И РОБА (167 + 175 + 181 + 190 + 198 + 201) </t>
  </si>
  <si>
    <t>СТАЛНИ ТРОШКОВИ (од 168 до 174)</t>
  </si>
  <si>
    <t>ТРОШКОВИ ПУТОВАЊА (од 176 до 180)</t>
  </si>
  <si>
    <t>УСЛУГЕ ПО УГОВОРУ (од 182 до 189)</t>
  </si>
  <si>
    <t>СПЕЦИЈАЛИЗОВАНЕ УСЛУГЕ (од 191 до197)</t>
  </si>
  <si>
    <t>ТЕКУЋЕ ПОПРАВКЕ И ОДРЖАВАЊЕ (199 + 200)</t>
  </si>
  <si>
    <t>МАТЕРИЈАЛ (од 202 до 210)</t>
  </si>
  <si>
    <t>АМОРТИЗАЦИЈА И УПОТРЕБА СРЕДСТАВА ЗА РАД (212 + 216 + 218 + 220 + 224)</t>
  </si>
  <si>
    <t>АМОРТИЗАЦИЈА НЕКРЕТНИНА И ОПРЕМЕ (од 213 до 215)</t>
  </si>
  <si>
    <t>АМОРТИЗАЦИЈА КУЛТИВИСАНЕ ИМОВИНЕ (217)</t>
  </si>
  <si>
    <t>УПОТРЕБА ДРАГОЦЕНОСТИ (219)</t>
  </si>
  <si>
    <t>УПОТРЕБА ПРИРОДНЕ ИМОВИНЕ (од 221 до 223)</t>
  </si>
  <si>
    <t>АМОРТИЗАЦИЈА НЕМАТЕРИЈАЛНЕ ИМОВИНЕ (225)</t>
  </si>
  <si>
    <t>ОТПЛАТА КАМАТА И ПРАТЕЋИ ТРОШКОВИ ЗАДУЖИВАЊА (227 + 237 + 244 + 246)</t>
  </si>
  <si>
    <t>ОТПЛАТЕ ДОМАЋИХ КАМАТА (од 228 до 236)</t>
  </si>
  <si>
    <t>ОТПЛАТА СТРАНИХ КАМАТА (од 238 до 243)</t>
  </si>
  <si>
    <t>ОТПЛАТА КАМАТА ПО ГАРАНЦИЈАМА 245)</t>
  </si>
  <si>
    <t>ПРАТЕЋИ ТРОШКОВИ ЗАДУЖИВАЊА (од 247 до 249)</t>
  </si>
  <si>
    <t>СУБВЕНЦИЈЕ (251 + 254 + 257 + 260)</t>
  </si>
  <si>
    <t>СУБВЕНЦИЈЕ ЈАВНИМ НЕФИНАНСИЈСКИМ ПРЕДУЗЕЋИМА И ОРГАНИЗАЦИЈАМА (252 + 253)</t>
  </si>
  <si>
    <t>СУБВЕНЦИЈЕ ПРИВАТНИМ ФИНАНСИЈСКИМ ИНСТИТУЦИЈАМА (255 + 256)</t>
  </si>
  <si>
    <t>СУБВЕНЦИЈЕ ЈАВНИМ ФИНАНСИЈСКИМ ИНСТИТУЦИЈАМА (258 + 259)</t>
  </si>
  <si>
    <t>СУБВЕНЦИЈЕ ПРИВАТНИМ ПРЕДУЗЕЋИМА (261 + 262)</t>
  </si>
  <si>
    <t>ДОНАЦИЈЕ, ДОТАЦИЈЕ И ТРАНСФЕРИ (264 + 267 + 270 + 273 + 276)</t>
  </si>
  <si>
    <t>ДОНАЦИЈЕ СТРАНИМ ВЛАДАМА (265 + 266)</t>
  </si>
  <si>
    <t>ДОТАЦИЈЕ МЕЂУНАРОДНИМ ОРГАНИЗАЦИЈАМА (268 + 269)</t>
  </si>
  <si>
    <t>ТРАНСФЕРИ ОСТАЛИМ НИВОИМА ВЛАСТИ (271 + 272)</t>
  </si>
  <si>
    <t>ДОТАЦИЈЕ ОРГАНИЗАЦИЈАМА ОБАВЕЗНОГ СОЦИЈАЛНОГ ОСИГУРАЊА (274 + 275)</t>
  </si>
  <si>
    <t>ОСТАЛЕ ДОТАЦИЈЕ И ТРАНСФЕРИ (277 + 278)</t>
  </si>
  <si>
    <t>СОЦИЈАЛНО ОСИГУРАЊЕ И СОЦИЈАЛНА ЗАШТИТА (280 + 284)</t>
  </si>
  <si>
    <t>Импутиране продаје добара и услуга</t>
  </si>
  <si>
    <t>Приходи од новчаних казни за кривична дела</t>
  </si>
  <si>
    <t>Приходи од новчаних казни за привредне преступе</t>
  </si>
  <si>
    <t>Приходи од новчаних казни за прекршаје</t>
  </si>
  <si>
    <t>Остале новчане казне, пенали и приходи од одузете имовинске користи</t>
  </si>
  <si>
    <t>Текући добровољни трансфери од физичких и правних лица</t>
  </si>
  <si>
    <t>Капитални добровољни трансфери од физичких и правних лица</t>
  </si>
  <si>
    <t>Мешовити и неодређени приходи</t>
  </si>
  <si>
    <t>Меморандумске ставке за рефундацију расхода</t>
  </si>
  <si>
    <t>Меморандумске ставке за рефундацију расхода из претходне године</t>
  </si>
  <si>
    <t>Трансфери између буџетских корисника на истом нивоу</t>
  </si>
  <si>
    <t>Примања од продаје непокретности</t>
  </si>
  <si>
    <t>Примања од продаје покретне имовине</t>
  </si>
  <si>
    <t>Примања од продаје осталих основних средстава</t>
  </si>
  <si>
    <t>Примања од продаје робних резерви</t>
  </si>
  <si>
    <t>Примања од продаје залиха производње</t>
  </si>
  <si>
    <t>Примања од продаје робе за даљу продају</t>
  </si>
  <si>
    <t>Накнаде из буџета у случају болести и инвалидности</t>
  </si>
  <si>
    <t>Примања од задуживања од јавних финансијских институција у земљи</t>
  </si>
  <si>
    <t>Примања од задуживања од пословних банака у земљи</t>
  </si>
  <si>
    <t>Примања од задуживања од домаћинстава у земљи</t>
  </si>
  <si>
    <t>Примања од домаћих финансијских деривата</t>
  </si>
  <si>
    <t>Примања од домаћих меница</t>
  </si>
  <si>
    <t>Примања од продаје драгоцености</t>
  </si>
  <si>
    <t>Примања од продаје земљишта</t>
  </si>
  <si>
    <t>Примања од продаје подземних блага</t>
  </si>
  <si>
    <t>Примања од продаје шума и вода</t>
  </si>
  <si>
    <t>Примања од емитовања домаћих хартија од вредности, изузев акција</t>
  </si>
  <si>
    <t>Примања од задуживања од осталих нивоа власти</t>
  </si>
  <si>
    <t>Примања од продаје домаћих акција и осталог капитала</t>
  </si>
  <si>
    <t>Примања од продаје страних хартија од вредности, изузев акција</t>
  </si>
  <si>
    <t>Примања од отплате кредита датих страним владама</t>
  </si>
  <si>
    <t>Капиталне субвенције јавним нефинансијским предузећима и организацијама</t>
  </si>
  <si>
    <t>РАСХОДИ КОЈИ СЕ ФИНАНСИРАЈУ ИЗ СРЕДСТАВА ЗА РЕАЛИЗАЦИЈУ НАЦИОНАЛНОГ ИНВЕСТИЦИОНОГ ПЛАНА (310)</t>
  </si>
  <si>
    <t>ИЗДАЦИ ЗА НЕФИНАНСИЈСКУ ИМОВИНУ (312 + 334 + 343 + 346 + 354)</t>
  </si>
  <si>
    <t>ОСНОВНА СРЕДСТВА (313 + 318 + 328 + 330 + 332)</t>
  </si>
  <si>
    <t>ЗГРАДЕ И ГРАЂЕВИНСКИ ОБЈЕКТИ (од 314 до 317)</t>
  </si>
  <si>
    <t>МАШИНЕ И ОПРЕМА (од 319 до 327)</t>
  </si>
  <si>
    <t>ОСТАЛЕ НЕКРЕТНИНЕ И ОПРЕМА (329)</t>
  </si>
  <si>
    <t>КУЛТИВИСАНА ИМОВИНА (331)</t>
  </si>
  <si>
    <t>НЕМАТЕРИЈАЛНА ИМОВИНА (333)</t>
  </si>
  <si>
    <t>ЗАЛИХЕ (335 + 337 + 341)</t>
  </si>
  <si>
    <t>РОБНЕ РЕЗЕРВЕ (336)</t>
  </si>
  <si>
    <t>ЗАЛИХЕ ПРОИЗВОДЊЕ (од 338 до 340)</t>
  </si>
  <si>
    <t>ЗАЛИХЕ РОБЕ ЗА ДАЉУ ПРОДАЈУ (342)</t>
  </si>
  <si>
    <t>ДРАГОЦЕНОСТИ (344)</t>
  </si>
  <si>
    <t>ДРАГОЦЕНОСТИ (345)</t>
  </si>
  <si>
    <t>ПРИРОДНА ИМОВИНА (347 + 349 + 351)</t>
  </si>
  <si>
    <t>ЗЕМЉИШТЕ (348)</t>
  </si>
  <si>
    <t>РУДНА БОГАТСТВА (350)</t>
  </si>
  <si>
    <t>ШУМЕ И ВОДЕ (352 + 353)</t>
  </si>
  <si>
    <t>НЕФИНАНСИЈСКА ИМОВИНА КОЈА СЕ ФИНАНСИРА ИЗ СРЕДСТАВА ЗА РЕАЛИЗАЦИЈУ НАЦИОНАЛНОГ ИНВЕСТИЦИОНОГ ПЛАНА (355)</t>
  </si>
  <si>
    <t>НЕФИНАНСИЈСКА ИМОВИНА КОЈА СЕ ФИНАНСИРА ИЗ СРЕДСТАВА ЗА РЕАЛИЗАЦИЈУ НАЦИОНАЛНОГ ИНВЕСТИЦИОНОГ ПЛАНА (356)</t>
  </si>
  <si>
    <t>ИЗДАЦИ ЗА ОТПЛАТУ ГЛАВНИЦЕ И НАБАВКУ ФИНАНСИЈСКЕ ИМОВИНЕ (358 + 383)</t>
  </si>
  <si>
    <t>ОТПЛАТА ГЛАВНИЦЕ (359 + 369 + 377 + 384)</t>
  </si>
  <si>
    <t>ОТПЛАТА ГЛАВНИЦЕ ДОМАЋИМ КРЕДИТОРИМА (од 360 до 368)</t>
  </si>
  <si>
    <t>ОТПЛАТА ГЛАВНИЦЕ СТРАНИМ КРЕДИТОРИМА (од 370 до 376)</t>
  </si>
  <si>
    <t>ОТПЛАТА ГЛАВНИЦЕ ПО ГАРАНЦИЈАМА (378)</t>
  </si>
  <si>
    <t>ОТПЛАТА ГЛАВНИЦЕ ЗА ФИНАНСИЈСКИ ЛИЗИНГ (380)</t>
  </si>
  <si>
    <t>ОТПЛАТА ГАРАНЦИЈА ПО КОМЕРЦИЈАЛНИМ ТРАНСАКЦИЈАМА (382)</t>
  </si>
  <si>
    <t>НАБАВКА ФИНАНСИЈСКЕ ИМОВИНЕ (384 + 394 + 403)</t>
  </si>
  <si>
    <t>НАБАВКА ДОМАЋЕ ФИНАНСИЈСКЕ ИМОВИНЕ (од 385 до 393)</t>
  </si>
  <si>
    <t>НАБАВКА СТРАНЕ ФИНАНСИЈСКЕ ИМОВИНЕ (од 395 до 402)</t>
  </si>
  <si>
    <t>НАБАВКА ФИНАНСИЈСКЕ ИМОВИНЕ КОЈА СЕ ФИНАНСИРА ИЗ СРЕДСТАВА ЗА РЕАЛИЗАЦИЈУ НАЦИОНАЛНОГ ИНВЕСТИЦИОНОГ ПЛАНА (404)</t>
  </si>
  <si>
    <t>УКУПНИ РАСХОДИ И ИЗДАЦИ (147 + 311 + 357)</t>
  </si>
  <si>
    <t>Порези на финансијске и капиталне трансакције</t>
  </si>
  <si>
    <t>Други једнократни порези на имовину</t>
  </si>
  <si>
    <t>Други периодични порези на имовину</t>
  </si>
  <si>
    <t>Примања од емитовања хартија од вредности, изузев акција, на иностраном финансијском тржишту</t>
  </si>
  <si>
    <t>Примања од задуживања од иностраних држава</t>
  </si>
  <si>
    <t>Примања од задуживања од мултилатералних институција</t>
  </si>
  <si>
    <t>Примања од задуживања од иностраних пословних банака</t>
  </si>
  <si>
    <t>Примања од задуживања од осталих иностраних поверилаца</t>
  </si>
  <si>
    <t>Примања од отплате кредита датих удружењима грађана у земљи</t>
  </si>
  <si>
    <t>Порези на доходак и капиталнe добиткe које плаћају физичка лица</t>
  </si>
  <si>
    <t>Порези на добит и капиталне добитке које плаћају предузећа и друга правна лица</t>
  </si>
  <si>
    <t>Општи порези на добра и услуге</t>
  </si>
  <si>
    <t>Добит фискалних монопола</t>
  </si>
  <si>
    <t>Други порези које плаћају остала лица или који се не могу идентификовати</t>
  </si>
  <si>
    <t>Трансфери између организација обавезног социјалног осигурања</t>
  </si>
  <si>
    <t>Примања од задуживања код осталих поверилаца у земљи</t>
  </si>
  <si>
    <t>Примања од отплате кредита домаћим пословним банкама</t>
  </si>
  <si>
    <t>Примања од отплате кредита датих физичким лицима и домаћинствима у земљи</t>
  </si>
  <si>
    <t>Примања од отплате кредита датих нефинансијским приватним предузећима у земљи</t>
  </si>
  <si>
    <t>Амортизација зграда и грађевинскиx објеката</t>
  </si>
  <si>
    <t>Амортизација култивисане опреме</t>
  </si>
  <si>
    <t>Текуће дотације организацијама обавезног социјалног осигурања</t>
  </si>
  <si>
    <t>Капиталне дотације организацијама обавезног социјалног осигурања</t>
  </si>
  <si>
    <t>Трансфери другим организацијама обавезног социјалног осигурања за доприносе за осигурање</t>
  </si>
  <si>
    <t>Опрема за образовање, културу и спорт</t>
  </si>
  <si>
    <t xml:space="preserve">Набавка финансијске имовине која се финансира из средстава за реализацију националног инвестиционог плана </t>
  </si>
  <si>
    <t>Други порези које искључиво плаћају предузећа, односно предузетници</t>
  </si>
  <si>
    <t>Примања од продаје стране валуте</t>
  </si>
  <si>
    <t>Добровољни трансфери од физичких и правних лица</t>
  </si>
  <si>
    <t>Трансфери од других нивоа власти</t>
  </si>
  <si>
    <t>Неутрошена средства од приватизације из ранијих година</t>
  </si>
  <si>
    <t>Неутрошена средства донација из ранијих година</t>
  </si>
  <si>
    <t>Финансијска помоћ ЕУ</t>
  </si>
  <si>
    <t>Плате, додаци и накнаде запослених</t>
  </si>
  <si>
    <t>Допринос за пензијско и инвалидско осигурање</t>
  </si>
  <si>
    <t>Допринос за здравствено осигурање</t>
  </si>
  <si>
    <t>Допринос за незапосленост</t>
  </si>
  <si>
    <t>Исплата накнада за време одсуствовања с посла на терет фондова</t>
  </si>
  <si>
    <t>Расходи за образовање деце запослених</t>
  </si>
  <si>
    <t>Отпремнине и помоћи</t>
  </si>
  <si>
    <t>Помоћ у медицинском лечењу запосленог или чланова уже породице и друге помоћи запосленом</t>
  </si>
  <si>
    <t>Трошкови платног промета и банкарских услуга</t>
  </si>
  <si>
    <t>Енергетске услуге</t>
  </si>
  <si>
    <t>Комуналне услуге</t>
  </si>
  <si>
    <t>Услуге комуникација</t>
  </si>
  <si>
    <t>Трошкови осигурања</t>
  </si>
  <si>
    <t>Закуп имовине и опреме</t>
  </si>
  <si>
    <t>Остали трошкови</t>
  </si>
  <si>
    <t>Трошкови службених путовања у земљи</t>
  </si>
  <si>
    <t>Трошкови службених путовања у иностранство</t>
  </si>
  <si>
    <t>Трошкови путовања у оквиру редовног рада</t>
  </si>
  <si>
    <t>Трошкови путовања ученика</t>
  </si>
  <si>
    <t>Остали трошкови транспорта</t>
  </si>
  <si>
    <t>Административне услуге</t>
  </si>
  <si>
    <t>Компјутерске услуге</t>
  </si>
  <si>
    <t>Услуге образовања и усавршавања запослених</t>
  </si>
  <si>
    <t>Услуге информисања</t>
  </si>
  <si>
    <t>Стручне услуге</t>
  </si>
  <si>
    <t>Услуге за домаћинство и угоститељство</t>
  </si>
  <si>
    <t>Репрезентација</t>
  </si>
  <si>
    <t>Пољопривредне услуге</t>
  </si>
  <si>
    <t>Услуге образовања, културе и спорта</t>
  </si>
  <si>
    <t>Медицинске услуге</t>
  </si>
  <si>
    <t>Услуге одржавања аутопутева</t>
  </si>
  <si>
    <t>Услуге одржавања националних паркова и природних површина</t>
  </si>
  <si>
    <t>Услуге очувања животне средине, науке и геодетске услуге</t>
  </si>
  <si>
    <t>Остале специјализоване услуге</t>
  </si>
  <si>
    <t>Текуће поправке и одржавање зграда и објеката</t>
  </si>
  <si>
    <t>Текуће поправке и одржавање опреме</t>
  </si>
  <si>
    <t>Административни материјал</t>
  </si>
  <si>
    <t>Материјали за пољопривреду</t>
  </si>
  <si>
    <t>Материјали за образовање и усавршавање запослених</t>
  </si>
  <si>
    <t>Материјали за саобраћај</t>
  </si>
  <si>
    <t>Материјали за очување животне средине и науку</t>
  </si>
  <si>
    <t>Материјали за образовање, културу и спорт</t>
  </si>
  <si>
    <t>Медицински и лабораторијски материјали</t>
  </si>
  <si>
    <t>Материјали за одржавање хигијене и угоститељство</t>
  </si>
  <si>
    <t>Материјали за посебне намене</t>
  </si>
  <si>
    <t>Амортизација опреме</t>
  </si>
  <si>
    <t>Амортизација осталих некретнина и опреме</t>
  </si>
  <si>
    <t>Употреба земљишта</t>
  </si>
  <si>
    <t>Употреба подземног блага</t>
  </si>
  <si>
    <t>Употреба шума и вода</t>
  </si>
  <si>
    <t>Отплата камата на домаће хартије од вредности</t>
  </si>
  <si>
    <t>Отплата камата осталим нивоима власти</t>
  </si>
  <si>
    <t>Капитални трансфери од других нивоа власти</t>
  </si>
  <si>
    <t>Камате</t>
  </si>
  <si>
    <t>Шифра</t>
  </si>
  <si>
    <t>01</t>
  </si>
  <si>
    <t>Остале опште услуге</t>
  </si>
  <si>
    <t>Приходи од продаје добара и услуга или закупа од стране тржишних организација</t>
  </si>
  <si>
    <t>Отплата главнице на стране финансијске деривате</t>
  </si>
  <si>
    <t>Исправка спољног дуга</t>
  </si>
  <si>
    <t>Отплата главнице по гаранцијама</t>
  </si>
  <si>
    <t>Отплата главнице за финансијски лизинг</t>
  </si>
  <si>
    <t>Отплата гаранција по комерцијалним трансакцијама</t>
  </si>
  <si>
    <t>Набавка домаћих хартија од вредности, изузев акција</t>
  </si>
  <si>
    <t>Кредити осталим нивоима власти</t>
  </si>
  <si>
    <t>Кредити домаћим јавним финансијским институцијама</t>
  </si>
  <si>
    <t>Кредити домаћим пословним банкама</t>
  </si>
  <si>
    <t>Кредити физичким лицима и домаћинствима у земљи</t>
  </si>
  <si>
    <t>Кредити домаћим нефинансијским приватним предузећима</t>
  </si>
  <si>
    <t>Накнаде из буџета за случај незапослености</t>
  </si>
  <si>
    <t>Старосне и породичне пензије из буџета</t>
  </si>
  <si>
    <t>Накнаде из буџета у случају смрти</t>
  </si>
  <si>
    <t>Накнаде из буџета за образовање, културу, науку и спорт</t>
  </si>
  <si>
    <t>Накнаде из буџета за становање и живот</t>
  </si>
  <si>
    <t>Остале накнаде из буџета</t>
  </si>
  <si>
    <t>Дотације непрофитним организацијама које пружају помоћ домаћинствима</t>
  </si>
  <si>
    <t>Таксе и накнаде</t>
  </si>
  <si>
    <t>Споредне продаје добара и услуга које врше државне нетржишне јединице</t>
  </si>
  <si>
    <t>Приходи од пенала</t>
  </si>
  <si>
    <t>Приходи од одузете имовинске користи</t>
  </si>
  <si>
    <t>56</t>
  </si>
  <si>
    <t>Одговорно лице</t>
  </si>
  <si>
    <t>Датум:</t>
  </si>
  <si>
    <t>Назив организационе јединице/Буџетски корисник:</t>
  </si>
  <si>
    <t>Шифра програма:</t>
  </si>
  <si>
    <t>Шифра и назив:</t>
  </si>
  <si>
    <t>Одговорно лице за спровођење прог. aктивности:</t>
  </si>
  <si>
    <t>Одговорно лице за спровођење програмa:</t>
  </si>
  <si>
    <t>Ознака за капитални пројекат:</t>
  </si>
  <si>
    <t>Трајање пројекта:</t>
  </si>
  <si>
    <t>Одговорно лице за спровођење пројекта:</t>
  </si>
  <si>
    <t>Мере и поглавље преговора о приступању ЕУ:</t>
  </si>
  <si>
    <t>Ознака да ли је ИПА пројекат:</t>
  </si>
  <si>
    <t>Конто</t>
  </si>
  <si>
    <t>11</t>
  </si>
  <si>
    <t>12</t>
  </si>
  <si>
    <t>13</t>
  </si>
  <si>
    <t>14</t>
  </si>
  <si>
    <t>15</t>
  </si>
  <si>
    <t>16</t>
  </si>
  <si>
    <t>3. ПРОЈЕКАТ</t>
  </si>
  <si>
    <t>Шифра пројекта:</t>
  </si>
  <si>
    <t>Назив пројекта:</t>
  </si>
  <si>
    <t>Извори финансирања пројекта</t>
  </si>
  <si>
    <t>Циљ*</t>
  </si>
  <si>
    <t>Назив индикатора</t>
  </si>
  <si>
    <t>(Анекс 3 Упутства за израду програмског буџета) релевантно само за Републику Србију)</t>
  </si>
  <si>
    <t>Сврхa:</t>
  </si>
  <si>
    <t>УКУПНО  ЗА:</t>
  </si>
  <si>
    <t>*</t>
  </si>
  <si>
    <t>**</t>
  </si>
  <si>
    <t>1-3 циља за сваку програмску активност</t>
  </si>
  <si>
    <t>1-3 индикатора исхода/излазног резултата за сваки циљ</t>
  </si>
  <si>
    <t>1-5 циља за сваки програм</t>
  </si>
  <si>
    <t>1-3 индикатора за сваки циљ</t>
  </si>
  <si>
    <t>2. ПРОГРАМСКА АКТИВНОСТ</t>
  </si>
  <si>
    <t>Сектор:</t>
  </si>
  <si>
    <t>Назив програма:</t>
  </si>
  <si>
    <t>Сврха:</t>
  </si>
  <si>
    <t>Циљ</t>
  </si>
  <si>
    <t>Основ:</t>
  </si>
  <si>
    <t xml:space="preserve">Опис: </t>
  </si>
  <si>
    <t>Обрасци за припрему програмског буџета</t>
  </si>
  <si>
    <t xml:space="preserve">1. ПРОГРАМ </t>
  </si>
  <si>
    <t>Рбр.</t>
  </si>
  <si>
    <t>10</t>
  </si>
  <si>
    <t>Функција:</t>
  </si>
  <si>
    <t>Опис:</t>
  </si>
  <si>
    <t>Програм коме припада:</t>
  </si>
  <si>
    <t>Буџетска средства</t>
  </si>
  <si>
    <t>Средства из осталих извора</t>
  </si>
  <si>
    <t xml:space="preserve">Индикатори </t>
  </si>
  <si>
    <t>Индикатори**</t>
  </si>
  <si>
    <t>Индикатори</t>
  </si>
  <si>
    <t>Извор верификације</t>
  </si>
  <si>
    <t>Извори финансирања програмске активности</t>
  </si>
  <si>
    <t>Циљана вредност у 2019. години</t>
  </si>
  <si>
    <t>Вредност у 2019. години</t>
  </si>
  <si>
    <t>Циљана вредност у 2020. години</t>
  </si>
  <si>
    <t>Вредност у 2020. години</t>
  </si>
  <si>
    <t>ПРАВА ИЗ СОЦИЈАЛНОГ ОСИГУРАЊА (ОРГАНИЗАЦИЈЕ ОБАВЕЗНОГ СОЦИЈАЛНОГ ОСИГУРАЊА) (од 281 до 283)</t>
  </si>
  <si>
    <t>НАКНАДЕ ЗА СОЦИЈАЛНУ ЗАШТИТУ ИЗ БУЏЕТА (од 285 до 293)</t>
  </si>
  <si>
    <t>ОСТАЛИ РАСХОДИ (295 + 298 + 302 + 304 + 307 + 309)</t>
  </si>
  <si>
    <t>ДОТАЦИЈЕ НЕВЛАДИНИМ ОРГАНИЗАЦИЈАМА (296 + 297)</t>
  </si>
  <si>
    <t>ПОРЕЗИ, ОБАВЕЗНЕ ТАКСЕ И КАЗНЕ (од 299 до 301)</t>
  </si>
  <si>
    <t>НОВЧАНЕ КАЗНЕ И ПЕНАЛИ ПО РЕШЕЊУ СУДОВА (303)</t>
  </si>
  <si>
    <t>НАКНАДА ШТЕТЕ ЗА ПОВРЕДЕ ИЛИ ШТЕТУ НАСТАЛУ УСЛЕД ЕЛЕМЕНТАРНИХ НЕПОГОДА ИЛИ ДРУГИХ ПРИРОДНИХ УЗРОКА (305 + 306)</t>
  </si>
  <si>
    <t>НАКНАДА ШТЕТЕ ЗА ПОВРЕДЕ ИЛИ ШТЕТУ НАНЕТУ ОД СТРАНЕ ДРЖАВНИХ ОРГАНА (308)</t>
  </si>
  <si>
    <t>Порез на фонд зарада</t>
  </si>
  <si>
    <t>Периодични порези на непокретности</t>
  </si>
  <si>
    <t>Периодични порези на нето имовину</t>
  </si>
  <si>
    <t>Порези на заоставштину, наслеђе и поклон</t>
  </si>
  <si>
    <t>Опрема за саобраћај</t>
  </si>
  <si>
    <t>Административна опрема</t>
  </si>
  <si>
    <t>Опрема за пољопривреду</t>
  </si>
  <si>
    <t>Опрема за заштиту животне средине</t>
  </si>
  <si>
    <t>Медицинска и лабораторијска опрема</t>
  </si>
  <si>
    <t>Опрема за војску</t>
  </si>
  <si>
    <t>Опрема за јавну безбедност</t>
  </si>
  <si>
    <t>Опрема за производњу, моторна, непокретна и немоторна опрема</t>
  </si>
  <si>
    <t>Залихе материјала</t>
  </si>
  <si>
    <t>Залихе недовршене производње</t>
  </si>
  <si>
    <t>Залихе готових производа</t>
  </si>
  <si>
    <t>Копови</t>
  </si>
  <si>
    <t>Шуме</t>
  </si>
  <si>
    <t>Воде</t>
  </si>
  <si>
    <t>Отплата главнице на домаће хартије од вредности, изузев акција</t>
  </si>
  <si>
    <t>Отплата главнице осталим нивоима власти</t>
  </si>
  <si>
    <t>Отплата главнице домаћим јавним финансијским институцијама</t>
  </si>
  <si>
    <t>Отплата главнице домаћим пословним банкама</t>
  </si>
  <si>
    <t>Отплата главнице осталим домаћим кредиторима</t>
  </si>
  <si>
    <t>Отплата главнице домаћинствима у земљи</t>
  </si>
  <si>
    <t>Отплата главнице на домаће финансијске деривате</t>
  </si>
  <si>
    <t>Отплата домаћих меница</t>
  </si>
  <si>
    <t>Исправка унутрашњег дуга</t>
  </si>
  <si>
    <t>Отплата главнице на хартије од вредности, изузев акција, емитоване на иностраном финансијском тржишту</t>
  </si>
  <si>
    <t>Отплата главнице страним владама</t>
  </si>
  <si>
    <t>Отплата главнице мултилатералним институцијама</t>
  </si>
  <si>
    <t>Отплате главнице страним пословним банкама</t>
  </si>
  <si>
    <t>Други порези на добра и услуге</t>
  </si>
  <si>
    <t>Текуће донације од иностраних држава</t>
  </si>
  <si>
    <t>03</t>
  </si>
  <si>
    <t>05</t>
  </si>
  <si>
    <t>07</t>
  </si>
  <si>
    <t>02</t>
  </si>
  <si>
    <t>04</t>
  </si>
  <si>
    <t>06</t>
  </si>
  <si>
    <t>08</t>
  </si>
  <si>
    <t>09</t>
  </si>
  <si>
    <t>Родитељски динар за ваннаставне активности</t>
  </si>
  <si>
    <t>Приходи из буџета</t>
  </si>
  <si>
    <t>Трансфери између корисника на истом нивоу</t>
  </si>
  <si>
    <t>Социјални доприноси</t>
  </si>
  <si>
    <t>Сопствени приходи буџетских корисника</t>
  </si>
  <si>
    <t>Донације од иностраних земаља</t>
  </si>
  <si>
    <t>Донације од међународних организација</t>
  </si>
  <si>
    <t>Примања од продаје нефинансијске имовине</t>
  </si>
  <si>
    <t>Примања од домаћих задуживања</t>
  </si>
  <si>
    <t>Примања од иностраних задуживања</t>
  </si>
  <si>
    <t>Примања од отплате датих кредита и продаје финансијске имовине</t>
  </si>
  <si>
    <t>Нераспоређени вишак прихода из ранијих година</t>
  </si>
  <si>
    <t>Накнаде у натури</t>
  </si>
  <si>
    <t>Амортизација нематеријалне имовине</t>
  </si>
  <si>
    <t>Отплата камата по гаранцијама</t>
  </si>
  <si>
    <t>Текући трансфери осталим нивоима власти</t>
  </si>
  <si>
    <t>Капитални трансфери осталим нивоима власти</t>
  </si>
  <si>
    <t>Расходи који се финансирају из средстава за реализацију националног инвестиционог плана</t>
  </si>
  <si>
    <t>Нематеријална имовина</t>
  </si>
  <si>
    <t>Вредност у базној години (2017)</t>
  </si>
  <si>
    <t>Очекивана вредност у 2018. години</t>
  </si>
  <si>
    <t>Циљана вредност у 2021. години</t>
  </si>
  <si>
    <t>Вредност у 2021. години</t>
  </si>
  <si>
    <t>Укупно (2019-2021)</t>
  </si>
  <si>
    <t>Обрзовање</t>
  </si>
  <si>
    <t>Доступност основног образовања свој деци са територије града/општине у складу са прописаним стандардима</t>
  </si>
  <si>
    <t xml:space="preserve">Закон о основама система образовања и васпитања, Закон о основном образовању и васпитању, Правилник о критеријумима и стандардима за финансирање установе која обавља делатност основног образовања и васпитања, Правилник о мерама, начину и поступку заштите и безбедности ученика за време боравка у школи и свих активности које организује ОШ "Аца Алексић" Александровац </t>
  </si>
  <si>
    <t>У буџету јединице локалне самоуправе за делатност основног образовања обезбеђују се средства за стручно усавршавање, јубиларне награде и помоћ запосленима, превоз ученика и запослених, капиталне издатке и друге текуће расходе. Основно образовање укључује активности којима се обезбеђује да ученици стекну знања, вештине и вредносне ставове који ће допринети њиховом развоју и успеху, развоју и успеху њихових породица, заједнице и друштва у целини.</t>
  </si>
  <si>
    <t>ОСНОВНА ШКОЛА "АЦА АЛЕКСИЋ" АЛЕКСАНДОВАЦ</t>
  </si>
  <si>
    <t>Унапређење доступности основног образовања деци из осетљивих група</t>
  </si>
  <si>
    <t>Потпуни обухват основним  образовањем и васпитањем</t>
  </si>
  <si>
    <t>Проценат деце која се школују у редовним основним школама на основу индивидуалног образовног плана ( ИОП2 ) у односу на укупан број деце одговарајуће старосне групе</t>
  </si>
  <si>
    <t>Обухват деце основним образовањем (разложено према полу)</t>
  </si>
  <si>
    <t>Годишњи план рада Школе и Извештај о раду Школе</t>
  </si>
  <si>
    <t xml:space="preserve">Број објеката који су прилагодили простор за децу са инвалидитетом у односу на укупан број објеката основних школа </t>
  </si>
  <si>
    <t>МИХАЈЛО МИЛИНЧИЋ</t>
  </si>
  <si>
    <t>Програм 9-Основно образовање</t>
  </si>
  <si>
    <t>3</t>
  </si>
  <si>
    <t xml:space="preserve">Извештај о реализацији Годишњег плана рада </t>
  </si>
  <si>
    <t>Извештај рада Тима за инклузивно образовање</t>
  </si>
  <si>
    <t xml:space="preserve">Успостављање ефикасног основног система образовања и васпитања који пружа пун интелектуелни, емоционални, социјални, морални и физички развој ученика, у складу са његовим узрастом, развојним потребама и интересовањима </t>
  </si>
  <si>
    <t>Закон о основама система образовања и васпитања, Закон о основном образовању и васпитању, Правилник о критеријумима и стандардима за финансирање установе која обавља делатност основног образовања и васпитања, Правилник о мерама, начину и поступку заштите и безбедности ученика за време боравка у школи и свих активности које организује ОШ "Аца Алексић" Александровац</t>
  </si>
  <si>
    <t>912 - Основно образовање</t>
  </si>
  <si>
    <t>2002-0001  Функционисање основних школа</t>
  </si>
  <si>
    <t>ОСНОВНА ШКОЛА  "АЦА АЛЕКСИЋ" АЛЕКСАНДРОВАЦ</t>
  </si>
  <si>
    <t>Програм коме припада</t>
  </si>
  <si>
    <t>Обезбеђени прописани услови за васпитно-образовни рад са децом у основним школама</t>
  </si>
  <si>
    <t xml:space="preserve">Проценат школа у којима је надлежна инспекција (санитарна за хигијену, грађевинска за грађевинске услове и инспрекција заштите која котролише безбедност и здравље на раду) констатовала неиспуњење основних критериијума </t>
  </si>
  <si>
    <t>100%</t>
  </si>
  <si>
    <t>0%</t>
  </si>
  <si>
    <t>Записници инспекције и наложене мере, Извештај о реализацији Годишњег плана рада Школе</t>
  </si>
  <si>
    <t>Повећање доступности и приступачности основног образовања деци</t>
  </si>
  <si>
    <t xml:space="preserve">Проценат деце којој је обезбеђена бесплатна исхрана у односу на укупан број деце </t>
  </si>
  <si>
    <t>25%</t>
  </si>
  <si>
    <t>28%</t>
  </si>
  <si>
    <t>30%</t>
  </si>
  <si>
    <t>32%</t>
  </si>
  <si>
    <t>34%</t>
  </si>
  <si>
    <t xml:space="preserve">Решења Општинске управе </t>
  </si>
  <si>
    <t>Проценат деце којој је обезбеђен бесплатан школски превоз у односу на укупан број деце (у складу са ЗОСОВ)</t>
  </si>
  <si>
    <t>7,5%</t>
  </si>
  <si>
    <t>8%</t>
  </si>
  <si>
    <t>8,5%</t>
  </si>
  <si>
    <t>9%</t>
  </si>
  <si>
    <t>9,5%</t>
  </si>
  <si>
    <t>Извештај о реализацији Годишњег плана рада Школе</t>
  </si>
  <si>
    <t xml:space="preserve">ОСНОВНО </t>
  </si>
  <si>
    <t>ОБРАЗОВАЊЕ</t>
  </si>
  <si>
    <t>девојчице 55% дечаци 45%</t>
  </si>
  <si>
    <t>Функционисање основне школе</t>
  </si>
  <si>
    <t>Реконструкција школског објекта у Плочи</t>
  </si>
  <si>
    <t>Гасификација матичног објекта школе у Александровцу</t>
  </si>
  <si>
    <t>1-4.разред 4,16%  5-8.разред 1,26%</t>
  </si>
  <si>
    <t>1</t>
  </si>
  <si>
    <t>2</t>
  </si>
  <si>
    <t>ОШ "АЦА АЛЕКСИЋ"</t>
  </si>
  <si>
    <t>Објекат основног образовања 912</t>
  </si>
  <si>
    <t>Гасификација објекта у матичној школи</t>
  </si>
  <si>
    <t>ПОСТИЗАЊЕ ВЕЋЕ ЕНЕРГЕТСКЕ ЕФИКАСНОСТИ И УШТЕДЕ НА ЕРГЕНТИМА  МАЊИ ГУБИЦИ НА ТОПЛОТНОЈ ЕНЕРГИЈИ</t>
  </si>
  <si>
    <t xml:space="preserve">ЗАКОН О ОСНОВАМА СИСТЕМА И ОБРАЗОВАЊА , ЗАКОН О БУЏЕТУ </t>
  </si>
  <si>
    <t>П-2</t>
  </si>
  <si>
    <t>Набака, уградња, пуштање у рад гасне котларнице и обука запослених за рад са истом</t>
  </si>
  <si>
    <t>2018  (јул-септембар)</t>
  </si>
  <si>
    <t>пројектно техничка документација је урађена, прикључак иновиран .</t>
  </si>
  <si>
    <t>не</t>
  </si>
  <si>
    <t xml:space="preserve">Унапређене  система енергетске ефикасности и смањење трошкова енергената </t>
  </si>
  <si>
    <t>Губици   енергије у процентима</t>
  </si>
  <si>
    <t>књиговоствени подаци конта енергената</t>
  </si>
  <si>
    <t>Примедбе ученика и наставника на квалитет граејања</t>
  </si>
  <si>
    <t xml:space="preserve">Анализа  </t>
  </si>
  <si>
    <t>Записници Школског одбора, савета родитеља</t>
  </si>
  <si>
    <t>Трошак енергенета у односу на укупне трошкове који се финансирају из буџета ЈЛС</t>
  </si>
  <si>
    <t>Compatibility Report for Obrasci za programski budzet 2019 - Blanko (1) najjjjjjj.xls</t>
  </si>
  <si>
    <t>Run on 03/09/2018 00:42</t>
  </si>
  <si>
    <t>The following features in this workbook are not supported by earlier versions of Excel. These features may be lost or degraded when you save this workbook in an earlier file format.</t>
  </si>
  <si>
    <t>Significant loss of functionality</t>
  </si>
  <si>
    <t># of occurrences</t>
  </si>
  <si>
    <t>Some cells have more conditional formats than are supported by the selected file format. Only the first three conditions will be displayed in earlier versions of Excel.</t>
  </si>
  <si>
    <t>'Програм'!D441:O441</t>
  </si>
  <si>
    <t>Some cells have overlapping conditional formatting ranges. Earlier versions of Excel will not evaluate all of the conditional formatting rules on the overlapping cells. The overlapping cells will show different conditional formatting.</t>
  </si>
  <si>
    <t>'Програм'!D391:E391</t>
  </si>
  <si>
    <t>'Програм'!D258:E258</t>
  </si>
  <si>
    <t>'Програм'!D415:E415</t>
  </si>
  <si>
    <t>'Програм'!D343:E343</t>
  </si>
  <si>
    <t>'Програм'!D366:E366</t>
  </si>
  <si>
    <t>'Програм'!D198:E198</t>
  </si>
  <si>
    <t>'Програм'!D375:E375</t>
  </si>
  <si>
    <t>'Програм'!D113:E114</t>
  </si>
  <si>
    <t>'Програм'!D99:E99</t>
  </si>
  <si>
    <t>'Програм'!D102:E102</t>
  </si>
  <si>
    <t>'Програм'!D107:E107</t>
  </si>
  <si>
    <t>'Програм'!D122:E122</t>
  </si>
  <si>
    <t>'Програм'!D129:E129</t>
  </si>
  <si>
    <t>'Програм'!D131:E132</t>
  </si>
  <si>
    <t>'Програм'!D139:E139</t>
  </si>
  <si>
    <t>'Програм'!D40:E41</t>
  </si>
  <si>
    <t>'Програм'!D64:E64</t>
  </si>
  <si>
    <t>'Програм'!D76:E76</t>
  </si>
  <si>
    <t>'Програм'!D383:E383</t>
  </si>
  <si>
    <t>'Програм'!D362:E362</t>
  </si>
  <si>
    <t>'Програм'!D336:E336</t>
  </si>
  <si>
    <t>'Програм'!D341:E341</t>
  </si>
  <si>
    <t>'Програм'!D250:E250</t>
  </si>
  <si>
    <t>'Програм'!D278:E278</t>
  </si>
  <si>
    <t>'Програм'!D413:E413</t>
  </si>
  <si>
    <t>'Програм'!D189:E189</t>
  </si>
  <si>
    <t>'Програм'!D196:E196</t>
  </si>
  <si>
    <t>'Програм'!D411:E411</t>
  </si>
  <si>
    <t>'Програм'!D109:E110</t>
  </si>
  <si>
    <t>'Програм'!D104:E105</t>
  </si>
  <si>
    <t>'Програм'!D79:E80</t>
  </si>
  <si>
    <t>'Програм'!D92:E92</t>
  </si>
  <si>
    <t>'Програм'!D141:E143</t>
  </si>
  <si>
    <t>'Програм'!D116:E118</t>
  </si>
  <si>
    <t>'Програм'!D161:E162</t>
  </si>
  <si>
    <t>'Програм'!D172:E172</t>
  </si>
  <si>
    <t>'Програм'!D120:E120</t>
  </si>
  <si>
    <t>'Програм'!D124:E125</t>
  </si>
  <si>
    <t>'Програм'!D127:E127</t>
  </si>
  <si>
    <t>'Програм'!D134:E135</t>
  </si>
  <si>
    <t>'Програм'!D137:E137</t>
  </si>
  <si>
    <t>'Програм'!D153:E153</t>
  </si>
  <si>
    <t>'Програм'!D87:E87</t>
  </si>
  <si>
    <t>'Програм'!D67:E68</t>
  </si>
  <si>
    <t>'Програм'!D43:E45</t>
  </si>
  <si>
    <t>'Програм'!D36:E38</t>
  </si>
  <si>
    <t>'Програм'!D49:E49</t>
  </si>
  <si>
    <t>'Програм'!D51:E51</t>
  </si>
  <si>
    <t>'Програм'!D58:E58</t>
  </si>
  <si>
    <t>'Програм'!D71:E71</t>
  </si>
  <si>
    <t>'Програм'!D392:G394</t>
  </si>
  <si>
    <t>'Програм'!D346:G348</t>
  </si>
  <si>
    <t>'Програм'!D181:G184</t>
  </si>
  <si>
    <t>'Програм'!D437:E437</t>
  </si>
  <si>
    <t>'Програм'!D186:G186</t>
  </si>
  <si>
    <t>'Програм'!D438:G438</t>
  </si>
  <si>
    <t>'Програм'!D418:G419</t>
  </si>
  <si>
    <t>'Програм'!D389:G390</t>
  </si>
  <si>
    <t>'Програм'!D381:G382</t>
  </si>
  <si>
    <t>'Програм'!D378:G379</t>
  </si>
  <si>
    <t>'Програм'!D369:G370</t>
  </si>
  <si>
    <t>'Програм'!D329:G330</t>
  </si>
  <si>
    <t>'Програм'!D314:G315</t>
  </si>
  <si>
    <t>'Програм'!D298:G299</t>
  </si>
  <si>
    <t>'Програм'!D285:G286</t>
  </si>
  <si>
    <t>'Програм'!D261:G262</t>
  </si>
  <si>
    <t>'Програм'!D246:G247</t>
  </si>
  <si>
    <t>'Програм'!D201:G202</t>
  </si>
  <si>
    <t>'Програм'!D429:G429</t>
  </si>
  <si>
    <t>'Програм'!D364:E364</t>
  </si>
  <si>
    <t>'Програм'!D363:G363</t>
  </si>
  <si>
    <t>'Програм'!D337:G337</t>
  </si>
  <si>
    <t>'Програм'!D339:G339</t>
  </si>
  <si>
    <t>'Програм'!D342:G342</t>
  </si>
  <si>
    <t>'Програм'!D252:E252</t>
  </si>
  <si>
    <t>'Програм'!D251:G251</t>
  </si>
  <si>
    <t>'Програм'!D210:G210</t>
  </si>
  <si>
    <t>'Програм'!D216:G216</t>
  </si>
  <si>
    <t>'Програм'!D225:G225</t>
  </si>
  <si>
    <t>'Програм'!D233:G233</t>
  </si>
  <si>
    <t>'Програм'!D236:G236</t>
  </si>
  <si>
    <t>'Програм'!D253:G253</t>
  </si>
  <si>
    <t>'Програм'!D255:G255</t>
  </si>
  <si>
    <t>'Програм'!D272:G272</t>
  </si>
  <si>
    <t>'Програм'!D279:G279</t>
  </si>
  <si>
    <t>'Програм'!D281:G281</t>
  </si>
  <si>
    <t>'Програм'!D289:G289</t>
  </si>
  <si>
    <t>'Програм'!D292:G292</t>
  </si>
  <si>
    <t>'Програм'!D295:G295</t>
  </si>
  <si>
    <t>'Програм'!D259:G259</t>
  </si>
  <si>
    <t>'Програм'!D302:G302</t>
  </si>
  <si>
    <t>'Програм'!D305:G305</t>
  </si>
  <si>
    <t>'Програм'!D308:G308</t>
  </si>
  <si>
    <t>'Програм'!D319:G319</t>
  </si>
  <si>
    <t>'Програм'!D333:G333</t>
  </si>
  <si>
    <t>'Програм'!D416:G416</t>
  </si>
  <si>
    <t>'Програм'!D311:G311</t>
  </si>
  <si>
    <t>'Програм'!D345:E345</t>
  </si>
  <si>
    <t>'Програм'!D344:G344</t>
  </si>
  <si>
    <t>'Програм'!D365:G365</t>
  </si>
  <si>
    <t>'Програм'!D367:G367</t>
  </si>
  <si>
    <t>'Програм'!D414:G414</t>
  </si>
  <si>
    <t>'Програм'!D190:G190</t>
  </si>
  <si>
    <t>'Програм'!D192:G192</t>
  </si>
  <si>
    <t>'Програм'!D197:G197</t>
  </si>
  <si>
    <t>'Програм'!D199:G199</t>
  </si>
  <si>
    <t>'Програм'!D372:G372</t>
  </si>
  <si>
    <t>'Програм'!D376:G376</t>
  </si>
  <si>
    <t>'Програм'!D384:G384</t>
  </si>
  <si>
    <t>'Програм'!D386:G386</t>
  </si>
  <si>
    <t>'Програм'!D404:G404</t>
  </si>
  <si>
    <t>'Програм'!D412:G412</t>
  </si>
  <si>
    <t>'Програм'!D353:G353</t>
  </si>
  <si>
    <t>'Програм'!D440:G440</t>
  </si>
  <si>
    <t>Minor loss of fidelity</t>
  </si>
  <si>
    <t>Some cells or styles in this workbook contain formatting that is not supported by the selected file format. These formats will be converted to the closest format available.</t>
  </si>
  <si>
    <t>Просечан број деце по одељењу разврсатн према полу</t>
  </si>
  <si>
    <t>Унапређење квалитета образовања и васпитања у основним школама</t>
  </si>
  <si>
    <t>Просечан број поена на завршном испиту српски ,математика /општи</t>
  </si>
  <si>
    <t>Резултати завршног испита</t>
  </si>
  <si>
    <t>Извештај о раду школе на крају школске године , Архива школе</t>
  </si>
  <si>
    <t>Примања од  капиталних добровољних трансфера физичких и правних лица</t>
  </si>
  <si>
    <t>1-4.разред 4,16%    5-8.разред 1,26%</t>
  </si>
  <si>
    <t>1-4.разред 1,10 %  5-8.разред 1%</t>
  </si>
  <si>
    <t>Проценат ученика којије учестовао на републичким такмичењима уодносу на укупан број ученика</t>
  </si>
  <si>
    <t xml:space="preserve">                                                                                                                                                          УСАГЛАШЕН ПЛАН ПОСЛЕ ТРЕЋЕГ РЕБАЛАНСА БУЏЕТА ОДЛУКА БР. 020-406/2019-01 ОД 13.08.2019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</si>
</sst>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_-* #,##0.00\ _d_i_n_._-;\-* #,##0.00\ _d_i_n_._-;_-* &quot;-&quot;??\ _d_i_n_._-;_-@_-"/>
    <numFmt numFmtId="166" formatCode="_(* #,##0.00_);_(* \(#,##0.00\);_(* \-??_);_(@_)"/>
  </numFmts>
  <fonts count="57" x14ac:knownFonts="1">
    <font>
      <sz val="11"/>
      <color theme="1"/>
      <name val="Calibri"/>
      <family val="2"/>
      <scheme val="minor"/>
    </font>
    <font>
      <sz val="11"/>
      <color indexed="8"/>
      <name val="Calibri"/>
      <family val="2"/>
    </font>
    <font>
      <sz val="11"/>
      <color indexed="8"/>
      <name val="Calibri"/>
      <family val="2"/>
      <charset val="238"/>
    </font>
    <font>
      <sz val="11"/>
      <color indexed="8"/>
      <name val="Calibri"/>
      <family val="2"/>
    </font>
    <font>
      <b/>
      <sz val="11"/>
      <color indexed="8"/>
      <name val="Calibri"/>
      <family val="2"/>
    </font>
    <font>
      <sz val="10"/>
      <color indexed="8"/>
      <name val="Calibri"/>
      <family val="2"/>
    </font>
    <font>
      <sz val="9"/>
      <color indexed="8"/>
      <name val="Calibri"/>
      <family val="2"/>
    </font>
    <font>
      <b/>
      <sz val="10"/>
      <color indexed="8"/>
      <name val="Calibri"/>
      <family val="2"/>
    </font>
    <font>
      <b/>
      <i/>
      <sz val="11"/>
      <color indexed="8"/>
      <name val="Calibri"/>
      <family val="2"/>
    </font>
    <font>
      <b/>
      <i/>
      <sz val="10"/>
      <color indexed="8"/>
      <name val="Calibri"/>
      <family val="2"/>
    </font>
    <font>
      <sz val="11"/>
      <color indexed="8"/>
      <name val="Calibri"/>
      <family val="2"/>
    </font>
    <font>
      <sz val="11"/>
      <name val="Calibri"/>
      <family val="2"/>
    </font>
    <font>
      <sz val="8"/>
      <name val="Calibri"/>
      <family val="2"/>
    </font>
    <font>
      <sz val="10"/>
      <name val="Arial"/>
      <family val="2"/>
      <charset val="204"/>
    </font>
    <font>
      <sz val="11"/>
      <color indexed="8"/>
      <name val="Calibri"/>
      <family val="2"/>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1"/>
      <color indexed="63"/>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11"/>
      <color indexed="8"/>
      <name val="Calibri"/>
      <family val="2"/>
    </font>
    <font>
      <sz val="11"/>
      <color indexed="8"/>
      <name val="Calibri"/>
      <family val="2"/>
      <charset val="238"/>
    </font>
    <font>
      <i/>
      <sz val="10"/>
      <color indexed="8"/>
      <name val="Calibri"/>
      <family val="2"/>
    </font>
    <font>
      <sz val="10"/>
      <name val="Calibri"/>
      <family val="2"/>
    </font>
    <font>
      <b/>
      <sz val="11"/>
      <color indexed="8"/>
      <name val="Calibri"/>
      <family val="2"/>
      <charset val="238"/>
    </font>
    <font>
      <sz val="9"/>
      <color indexed="8"/>
      <name val="Calibri"/>
      <family val="2"/>
      <charset val="238"/>
    </font>
    <font>
      <sz val="10"/>
      <color indexed="8"/>
      <name val="Calibri"/>
      <family val="2"/>
      <charset val="238"/>
    </font>
    <font>
      <b/>
      <i/>
      <sz val="11"/>
      <color indexed="8"/>
      <name val="Calibri"/>
      <family val="2"/>
      <charset val="238"/>
    </font>
    <font>
      <sz val="10"/>
      <color indexed="8"/>
      <name val="Calibri"/>
      <family val="2"/>
    </font>
    <font>
      <u/>
      <sz val="10"/>
      <color indexed="12"/>
      <name val="Calibri"/>
      <family val="2"/>
    </font>
    <font>
      <sz val="10"/>
      <name val="Calibri"/>
      <family val="2"/>
      <charset val="238"/>
    </font>
    <font>
      <b/>
      <i/>
      <sz val="11"/>
      <name val="Calibri"/>
      <family val="2"/>
    </font>
    <font>
      <sz val="10"/>
      <name val="Arial"/>
      <family val="2"/>
    </font>
    <font>
      <sz val="12"/>
      <color indexed="8"/>
      <name val="Calibri"/>
      <family val="2"/>
    </font>
    <font>
      <b/>
      <sz val="8"/>
      <color indexed="81"/>
      <name val="Tahoma"/>
      <family val="2"/>
    </font>
    <font>
      <b/>
      <sz val="16"/>
      <color indexed="8"/>
      <name val="Calibri"/>
      <family val="2"/>
    </font>
    <font>
      <b/>
      <sz val="10"/>
      <name val="Calibri"/>
      <family val="2"/>
    </font>
    <font>
      <i/>
      <sz val="10"/>
      <name val="Calibri"/>
      <family val="2"/>
    </font>
    <font>
      <i/>
      <sz val="8.5"/>
      <color indexed="8"/>
      <name val="Calibri"/>
      <family val="2"/>
    </font>
    <font>
      <sz val="10"/>
      <name val="Arial"/>
      <family val="2"/>
      <charset val="238"/>
    </font>
    <font>
      <sz val="9"/>
      <color indexed="81"/>
      <name val="Tahoma"/>
      <family val="2"/>
    </font>
    <font>
      <b/>
      <sz val="9"/>
      <color indexed="81"/>
      <name val="Tahoma"/>
      <family val="2"/>
    </font>
    <font>
      <sz val="11"/>
      <color theme="1"/>
      <name val="Calibri"/>
      <family val="2"/>
      <scheme val="minor"/>
    </font>
    <font>
      <u/>
      <sz val="11"/>
      <color theme="10"/>
      <name val="Calibri"/>
      <family val="2"/>
      <scheme val="minor"/>
    </font>
    <font>
      <sz val="11"/>
      <color theme="1"/>
      <name val="Calibri"/>
      <family val="2"/>
      <charset val="238"/>
      <scheme val="minor"/>
    </font>
    <font>
      <b/>
      <sz val="11"/>
      <color theme="1"/>
      <name val="Calibri"/>
      <family val="2"/>
      <scheme val="minor"/>
    </font>
  </fonts>
  <fills count="31">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64"/>
      </patternFill>
    </fill>
    <fill>
      <patternFill patternType="solid">
        <fgColor indexed="43"/>
        <bgColor indexed="64"/>
      </patternFill>
    </fill>
    <fill>
      <patternFill patternType="solid">
        <fgColor indexed="55"/>
        <bgColor indexed="64"/>
      </patternFill>
    </fill>
    <fill>
      <patternFill patternType="solid">
        <fgColor indexed="42"/>
        <bgColor indexed="64"/>
      </patternFill>
    </fill>
    <fill>
      <patternFill patternType="solid">
        <fgColor indexed="9"/>
        <bgColor indexed="64"/>
      </patternFill>
    </fill>
    <fill>
      <patternFill patternType="solid">
        <fgColor rgb="FFFFFF99"/>
        <bgColor indexed="64"/>
      </patternFill>
    </fill>
    <fill>
      <patternFill patternType="solid">
        <fgColor theme="5" tint="0.79998168889431442"/>
        <bgColor indexed="64"/>
      </patternFill>
    </fill>
  </fills>
  <borders count="6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right style="thin">
        <color indexed="64"/>
      </right>
      <top style="double">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thin">
        <color indexed="64"/>
      </right>
      <top style="thin">
        <color indexed="64"/>
      </top>
      <bottom/>
      <diagonal/>
    </border>
    <border>
      <left style="medium">
        <color indexed="64"/>
      </left>
      <right style="thin">
        <color indexed="64"/>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medium">
        <color indexed="64"/>
      </left>
      <right/>
      <top style="double">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style="medium">
        <color indexed="8"/>
      </left>
      <right/>
      <top/>
      <bottom style="medium">
        <color indexed="8"/>
      </bottom>
      <diagonal/>
    </border>
    <border>
      <left/>
      <right/>
      <top/>
      <bottom style="medium">
        <color indexed="8"/>
      </bottom>
      <diagonal/>
    </border>
    <border>
      <left style="medium">
        <color indexed="8"/>
      </left>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diagonal/>
    </border>
    <border>
      <left/>
      <right style="medium">
        <color indexed="8"/>
      </right>
      <top/>
      <bottom style="medium">
        <color indexed="8"/>
      </bottom>
      <diagonal/>
    </border>
    <border>
      <left/>
      <right style="medium">
        <color indexed="8"/>
      </right>
      <top/>
      <bottom/>
      <diagonal/>
    </border>
    <border>
      <left/>
      <right style="medium">
        <color indexed="8"/>
      </right>
      <top style="medium">
        <color indexed="8"/>
      </top>
      <bottom style="medium">
        <color indexed="8"/>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double">
        <color indexed="64"/>
      </right>
      <top style="double">
        <color indexed="64"/>
      </top>
      <bottom style="double">
        <color indexed="64"/>
      </bottom>
      <diagonal/>
    </border>
  </borders>
  <cellStyleXfs count="64">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20" borderId="1" applyNumberFormat="0" applyAlignment="0" applyProtection="0"/>
    <xf numFmtId="0" fontId="17" fillId="20" borderId="1" applyNumberFormat="0" applyAlignment="0" applyProtection="0"/>
    <xf numFmtId="0" fontId="18" fillId="21" borderId="2" applyNumberFormat="0" applyAlignment="0" applyProtection="0"/>
    <xf numFmtId="166" fontId="13" fillId="0" borderId="0" applyFill="0" applyBorder="0" applyAlignment="0" applyProtection="0"/>
    <xf numFmtId="164" fontId="32" fillId="0" borderId="0" applyFont="0" applyFill="0" applyBorder="0" applyAlignment="0" applyProtection="0"/>
    <xf numFmtId="165" fontId="32" fillId="0" borderId="0" applyFont="0" applyFill="0" applyBorder="0" applyAlignment="0" applyProtection="0"/>
    <xf numFmtId="0" fontId="19" fillId="0" borderId="0" applyNumberFormat="0" applyFill="0" applyBorder="0" applyAlignment="0" applyProtection="0"/>
    <xf numFmtId="0" fontId="20" fillId="4" borderId="0" applyNumberFormat="0" applyBorder="0" applyAlignment="0" applyProtection="0"/>
    <xf numFmtId="0" fontId="21" fillId="0" borderId="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54" fillId="0" borderId="0" applyNumberFormat="0" applyFill="0" applyBorder="0" applyAlignment="0" applyProtection="0"/>
    <xf numFmtId="0" fontId="24" fillId="7" borderId="1" applyNumberFormat="0" applyAlignment="0" applyProtection="0"/>
    <xf numFmtId="0" fontId="24" fillId="7" borderId="1" applyNumberFormat="0" applyAlignment="0" applyProtection="0"/>
    <xf numFmtId="0" fontId="25" fillId="0" borderId="6" applyNumberFormat="0" applyFill="0" applyAlignment="0" applyProtection="0"/>
    <xf numFmtId="0" fontId="26" fillId="22" borderId="0" applyNumberFormat="0" applyBorder="0" applyAlignment="0" applyProtection="0"/>
    <xf numFmtId="0" fontId="13" fillId="0" borderId="0"/>
    <xf numFmtId="0" fontId="55" fillId="0" borderId="0"/>
    <xf numFmtId="0" fontId="53" fillId="0" borderId="0"/>
    <xf numFmtId="0" fontId="55" fillId="0" borderId="0"/>
    <xf numFmtId="0" fontId="55" fillId="0" borderId="0"/>
    <xf numFmtId="0" fontId="43" fillId="0" borderId="0"/>
    <xf numFmtId="0" fontId="2" fillId="0" borderId="0"/>
    <xf numFmtId="0" fontId="2" fillId="0" borderId="0"/>
    <xf numFmtId="0" fontId="43" fillId="0" borderId="0"/>
    <xf numFmtId="0" fontId="13" fillId="23" borderId="7" applyNumberFormat="0" applyAlignment="0" applyProtection="0"/>
    <xf numFmtId="0" fontId="13" fillId="23" borderId="7" applyNumberFormat="0" applyAlignment="0" applyProtection="0"/>
    <xf numFmtId="0" fontId="27" fillId="20" borderId="8" applyNumberFormat="0" applyAlignment="0" applyProtection="0"/>
    <xf numFmtId="0" fontId="27" fillId="20" borderId="8" applyNumberFormat="0" applyAlignment="0" applyProtection="0"/>
    <xf numFmtId="9" fontId="10" fillId="0" borderId="0" applyFont="0" applyFill="0" applyBorder="0" applyAlignment="0" applyProtection="0"/>
    <xf numFmtId="9" fontId="13" fillId="0" borderId="0" applyFill="0" applyBorder="0" applyAlignment="0" applyProtection="0"/>
    <xf numFmtId="9" fontId="31" fillId="0" borderId="0" applyFont="0" applyFill="0" applyBorder="0" applyAlignment="0" applyProtection="0"/>
    <xf numFmtId="9" fontId="32" fillId="0" borderId="0" applyFont="0" applyFill="0" applyBorder="0" applyAlignment="0" applyProtection="0"/>
    <xf numFmtId="0" fontId="28" fillId="0" borderId="0" applyNumberFormat="0" applyFill="0" applyBorder="0" applyAlignment="0" applyProtection="0"/>
    <xf numFmtId="0" fontId="29" fillId="0" borderId="9" applyNumberFormat="0" applyFill="0" applyAlignment="0" applyProtection="0"/>
    <xf numFmtId="0" fontId="29" fillId="0" borderId="9" applyNumberFormat="0" applyFill="0" applyAlignment="0" applyProtection="0"/>
    <xf numFmtId="0" fontId="30" fillId="0" borderId="0" applyNumberFormat="0" applyFill="0" applyBorder="0" applyAlignment="0" applyProtection="0"/>
  </cellStyleXfs>
  <cellXfs count="453">
    <xf numFmtId="0" fontId="0" fillId="0" borderId="0" xfId="0"/>
    <xf numFmtId="0" fontId="0" fillId="0" borderId="0" xfId="0" applyAlignment="1" applyProtection="1">
      <alignment vertical="center" wrapText="1"/>
      <protection locked="0"/>
    </xf>
    <xf numFmtId="0" fontId="0" fillId="0" borderId="0" xfId="0" applyFont="1" applyAlignment="1" applyProtection="1">
      <alignment vertical="center"/>
      <protection locked="0"/>
    </xf>
    <xf numFmtId="0" fontId="0" fillId="0" borderId="0" xfId="0" applyFont="1" applyAlignment="1" applyProtection="1">
      <alignment vertical="center" wrapText="1"/>
      <protection locked="0"/>
    </xf>
    <xf numFmtId="0" fontId="0" fillId="0" borderId="0" xfId="0" applyFont="1" applyBorder="1" applyAlignment="1" applyProtection="1">
      <alignment vertical="center"/>
      <protection locked="0"/>
    </xf>
    <xf numFmtId="0" fontId="0" fillId="0" borderId="0" xfId="0" applyAlignment="1" applyProtection="1">
      <alignment vertical="center"/>
      <protection locked="0"/>
    </xf>
    <xf numFmtId="0" fontId="0" fillId="0" borderId="10" xfId="0" applyFont="1" applyBorder="1" applyAlignment="1" applyProtection="1">
      <alignment horizontal="center" vertical="center"/>
      <protection locked="0"/>
    </xf>
    <xf numFmtId="0" fontId="39" fillId="0" borderId="0" xfId="0" applyFont="1" applyAlignment="1" applyProtection="1">
      <alignment vertical="center"/>
      <protection locked="0"/>
    </xf>
    <xf numFmtId="49" fontId="39" fillId="0" borderId="0" xfId="0" applyNumberFormat="1" applyFont="1" applyBorder="1" applyAlignment="1" applyProtection="1">
      <alignment horizontal="center" vertical="center"/>
    </xf>
    <xf numFmtId="0" fontId="39" fillId="0" borderId="0" xfId="0" applyFont="1" applyBorder="1" applyAlignment="1" applyProtection="1">
      <alignment horizontal="center" vertical="center"/>
      <protection locked="0"/>
    </xf>
    <xf numFmtId="0" fontId="39" fillId="0" borderId="0" xfId="0" applyFont="1" applyAlignment="1" applyProtection="1">
      <alignment vertical="center" wrapText="1"/>
      <protection locked="0"/>
    </xf>
    <xf numFmtId="0" fontId="39" fillId="0" borderId="0" xfId="0" applyFont="1" applyAlignment="1" applyProtection="1">
      <alignment horizontal="center" vertical="center" wrapText="1"/>
      <protection locked="0"/>
    </xf>
    <xf numFmtId="0" fontId="39" fillId="0" borderId="0" xfId="0" applyFont="1" applyBorder="1" applyAlignment="1" applyProtection="1">
      <alignment vertical="center"/>
      <protection locked="0"/>
    </xf>
    <xf numFmtId="0" fontId="39" fillId="0" borderId="11" xfId="0" applyNumberFormat="1" applyFont="1" applyBorder="1" applyAlignment="1" applyProtection="1">
      <alignment horizontal="center" vertical="center" wrapText="1"/>
      <protection locked="0"/>
    </xf>
    <xf numFmtId="49" fontId="39" fillId="0" borderId="11" xfId="0" applyNumberFormat="1" applyFont="1" applyBorder="1" applyAlignment="1" applyProtection="1">
      <alignment horizontal="center" vertical="center" wrapText="1"/>
      <protection locked="0"/>
    </xf>
    <xf numFmtId="0" fontId="40" fillId="0" borderId="0" xfId="38" applyFont="1" applyAlignment="1" applyProtection="1">
      <alignment vertical="center" wrapText="1"/>
      <protection locked="0"/>
    </xf>
    <xf numFmtId="0" fontId="0" fillId="0" borderId="10" xfId="0" applyFont="1" applyBorder="1" applyAlignment="1" applyProtection="1">
      <alignment vertical="center"/>
      <protection locked="0"/>
    </xf>
    <xf numFmtId="0" fontId="41" fillId="0" borderId="0" xfId="0" applyFont="1" applyFill="1" applyBorder="1" applyAlignment="1" applyProtection="1">
      <alignment horizontal="right" vertical="center"/>
      <protection locked="0"/>
    </xf>
    <xf numFmtId="0" fontId="41" fillId="0" borderId="0" xfId="0" applyFont="1" applyFill="1" applyBorder="1" applyAlignment="1" applyProtection="1">
      <alignment vertical="center"/>
      <protection locked="0"/>
    </xf>
    <xf numFmtId="0" fontId="9" fillId="24" borderId="11" xfId="0" applyFont="1" applyFill="1" applyBorder="1" applyAlignment="1" applyProtection="1">
      <alignment horizontal="center" vertical="center" wrapText="1"/>
      <protection locked="0"/>
    </xf>
    <xf numFmtId="0" fontId="0" fillId="0" borderId="12" xfId="0" applyBorder="1" applyAlignment="1" applyProtection="1">
      <alignment vertical="center" wrapText="1"/>
      <protection locked="0"/>
    </xf>
    <xf numFmtId="0" fontId="0" fillId="0" borderId="0" xfId="0" applyBorder="1" applyAlignment="1" applyProtection="1">
      <alignment vertical="center"/>
      <protection locked="0"/>
    </xf>
    <xf numFmtId="0" fontId="0" fillId="0" borderId="0" xfId="0" applyAlignment="1" applyProtection="1">
      <alignment horizontal="center" vertical="center" wrapText="1"/>
      <protection locked="0"/>
    </xf>
    <xf numFmtId="0" fontId="39" fillId="0" borderId="0" xfId="0" applyFont="1" applyAlignment="1" applyProtection="1">
      <alignment horizontal="left" vertical="center" wrapText="1"/>
      <protection locked="0"/>
    </xf>
    <xf numFmtId="0" fontId="34" fillId="0" borderId="0" xfId="0" applyFont="1" applyFill="1" applyBorder="1" applyAlignment="1" applyProtection="1">
      <alignment horizontal="left" vertical="center" wrapText="1"/>
      <protection locked="0"/>
    </xf>
    <xf numFmtId="0" fontId="0" fillId="0" borderId="0" xfId="0" applyBorder="1" applyAlignment="1" applyProtection="1">
      <alignment vertical="center" wrapText="1"/>
      <protection locked="0"/>
    </xf>
    <xf numFmtId="0" fontId="35" fillId="0" borderId="10" xfId="0" applyFont="1" applyBorder="1" applyAlignment="1" applyProtection="1">
      <alignment vertical="center" wrapText="1"/>
      <protection locked="0"/>
    </xf>
    <xf numFmtId="0" fontId="0" fillId="0" borderId="11" xfId="0" applyNumberFormat="1" applyBorder="1" applyAlignment="1" applyProtection="1">
      <alignment horizontal="center" vertical="center" wrapText="1"/>
      <protection locked="0"/>
    </xf>
    <xf numFmtId="9" fontId="0" fillId="0" borderId="11" xfId="0" applyNumberFormat="1" applyBorder="1" applyAlignment="1" applyProtection="1">
      <alignment horizontal="center" vertical="center" wrapText="1"/>
      <protection locked="0"/>
    </xf>
    <xf numFmtId="0" fontId="0" fillId="0" borderId="13" xfId="0" applyFont="1" applyBorder="1" applyAlignment="1" applyProtection="1">
      <alignment vertical="center"/>
      <protection locked="0"/>
    </xf>
    <xf numFmtId="0" fontId="0" fillId="0" borderId="13" xfId="0" applyFont="1" applyBorder="1" applyAlignment="1" applyProtection="1">
      <alignment horizontal="center" vertical="center"/>
      <protection locked="0"/>
    </xf>
    <xf numFmtId="49" fontId="0" fillId="0" borderId="10" xfId="0" applyNumberFormat="1" applyFont="1" applyBorder="1" applyAlignment="1" applyProtection="1">
      <alignment vertical="center"/>
    </xf>
    <xf numFmtId="0" fontId="0" fillId="0" borderId="14" xfId="0" applyFont="1" applyBorder="1" applyAlignment="1" applyProtection="1">
      <alignment vertical="center"/>
      <protection locked="0"/>
    </xf>
    <xf numFmtId="0" fontId="0" fillId="0" borderId="15" xfId="0" applyFont="1" applyBorder="1" applyAlignment="1" applyProtection="1">
      <alignment vertical="center"/>
      <protection locked="0"/>
    </xf>
    <xf numFmtId="0" fontId="39" fillId="0" borderId="13" xfId="0" applyFont="1" applyBorder="1" applyAlignment="1" applyProtection="1">
      <alignment vertical="center"/>
      <protection locked="0"/>
    </xf>
    <xf numFmtId="0" fontId="39" fillId="0" borderId="13" xfId="0" applyFont="1" applyBorder="1" applyAlignment="1" applyProtection="1">
      <alignment horizontal="center" vertical="center"/>
      <protection locked="0"/>
    </xf>
    <xf numFmtId="0" fontId="3" fillId="0" borderId="10" xfId="0" applyFont="1" applyFill="1" applyBorder="1" applyAlignment="1" applyProtection="1">
      <alignment horizontal="left" vertical="center"/>
      <protection locked="0"/>
    </xf>
    <xf numFmtId="0" fontId="5" fillId="0" borderId="10" xfId="0" applyFont="1" applyFill="1" applyBorder="1" applyAlignment="1" applyProtection="1">
      <alignment vertical="center"/>
      <protection locked="0"/>
    </xf>
    <xf numFmtId="0" fontId="39" fillId="0" borderId="14" xfId="0" applyFont="1" applyBorder="1" applyAlignment="1" applyProtection="1">
      <alignment vertical="center"/>
      <protection locked="0"/>
    </xf>
    <xf numFmtId="0" fontId="3" fillId="0" borderId="10" xfId="0" applyNumberFormat="1" applyFont="1" applyFill="1" applyBorder="1" applyAlignment="1" applyProtection="1">
      <alignment horizontal="left" vertical="center" wrapText="1"/>
      <protection locked="0"/>
    </xf>
    <xf numFmtId="0" fontId="5" fillId="0" borderId="10" xfId="0" applyNumberFormat="1" applyFont="1" applyFill="1" applyBorder="1" applyAlignment="1" applyProtection="1">
      <alignment vertical="center" wrapText="1"/>
      <protection locked="0"/>
    </xf>
    <xf numFmtId="0" fontId="5" fillId="0" borderId="14" xfId="0" applyFont="1" applyBorder="1" applyAlignment="1" applyProtection="1">
      <alignment vertical="center" wrapText="1"/>
      <protection locked="0"/>
    </xf>
    <xf numFmtId="0" fontId="0" fillId="0" borderId="13" xfId="0" applyBorder="1" applyAlignment="1" applyProtection="1">
      <alignment vertical="center"/>
      <protection locked="0"/>
    </xf>
    <xf numFmtId="0" fontId="0" fillId="0" borderId="13" xfId="0" applyBorder="1" applyAlignment="1" applyProtection="1">
      <alignment horizontal="center" vertical="center"/>
      <protection locked="0"/>
    </xf>
    <xf numFmtId="0" fontId="0" fillId="0" borderId="10" xfId="0" applyFont="1" applyFill="1" applyBorder="1" applyAlignment="1" applyProtection="1">
      <alignment horizontal="left" vertical="center"/>
      <protection locked="0"/>
    </xf>
    <xf numFmtId="0" fontId="0" fillId="0" borderId="10" xfId="0" applyFont="1" applyBorder="1" applyAlignment="1" applyProtection="1">
      <alignment horizontal="left" vertical="center"/>
      <protection locked="0"/>
    </xf>
    <xf numFmtId="0" fontId="35" fillId="0" borderId="16" xfId="0" applyFont="1" applyFill="1" applyBorder="1" applyAlignment="1" applyProtection="1">
      <alignment horizontal="center" vertical="center"/>
      <protection hidden="1"/>
    </xf>
    <xf numFmtId="49" fontId="35" fillId="0" borderId="16" xfId="0" applyNumberFormat="1" applyFont="1" applyFill="1" applyBorder="1" applyAlignment="1" applyProtection="1">
      <alignment horizontal="center" vertical="center"/>
      <protection locked="0"/>
    </xf>
    <xf numFmtId="49" fontId="3" fillId="0" borderId="17" xfId="0" applyNumberFormat="1" applyFont="1" applyFill="1" applyBorder="1" applyAlignment="1" applyProtection="1">
      <alignment horizontal="left" vertical="center"/>
      <protection locked="0"/>
    </xf>
    <xf numFmtId="0" fontId="3" fillId="0" borderId="17" xfId="0" applyFont="1" applyFill="1" applyBorder="1" applyAlignment="1" applyProtection="1">
      <alignment horizontal="left" vertical="center"/>
      <protection locked="0"/>
    </xf>
    <xf numFmtId="0" fontId="0" fillId="0" borderId="10" xfId="0" applyBorder="1" applyAlignment="1" applyProtection="1">
      <alignment vertical="center"/>
      <protection locked="0"/>
    </xf>
    <xf numFmtId="0" fontId="0" fillId="0" borderId="14" xfId="0" applyBorder="1" applyAlignment="1" applyProtection="1">
      <alignment vertical="center"/>
      <protection locked="0"/>
    </xf>
    <xf numFmtId="0" fontId="0" fillId="0" borderId="0" xfId="0" applyBorder="1" applyAlignment="1" applyProtection="1">
      <alignment horizontal="center" vertical="center"/>
      <protection locked="0"/>
    </xf>
    <xf numFmtId="0" fontId="39" fillId="25" borderId="11" xfId="0" applyNumberFormat="1" applyFont="1" applyFill="1" applyBorder="1" applyAlignment="1" applyProtection="1">
      <alignment horizontal="center" vertical="center" wrapText="1"/>
      <protection locked="0"/>
    </xf>
    <xf numFmtId="9" fontId="0" fillId="25" borderId="11" xfId="0" applyNumberFormat="1" applyFill="1" applyBorder="1" applyAlignment="1" applyProtection="1">
      <alignment horizontal="center" vertical="center" wrapText="1"/>
      <protection locked="0"/>
    </xf>
    <xf numFmtId="0" fontId="0" fillId="25" borderId="11" xfId="0" applyNumberFormat="1" applyFill="1" applyBorder="1" applyAlignment="1" applyProtection="1">
      <alignment horizontal="center" vertical="center" wrapText="1"/>
      <protection locked="0"/>
    </xf>
    <xf numFmtId="49" fontId="5" fillId="0" borderId="11" xfId="0" applyNumberFormat="1" applyFont="1" applyBorder="1" applyAlignment="1" applyProtection="1">
      <alignment horizontal="center" vertical="center" wrapText="1"/>
      <protection locked="0"/>
    </xf>
    <xf numFmtId="0" fontId="44" fillId="0" borderId="0" xfId="0" applyFont="1" applyAlignment="1" applyProtection="1">
      <alignment vertical="center" wrapText="1"/>
      <protection locked="0"/>
    </xf>
    <xf numFmtId="49" fontId="39" fillId="25" borderId="11" xfId="0" applyNumberFormat="1" applyFont="1" applyFill="1" applyBorder="1" applyAlignment="1" applyProtection="1">
      <alignment horizontal="center" vertical="center" wrapText="1"/>
      <protection locked="0"/>
    </xf>
    <xf numFmtId="49" fontId="5" fillId="0" borderId="11" xfId="56" applyNumberFormat="1" applyFont="1" applyBorder="1" applyAlignment="1" applyProtection="1">
      <alignment horizontal="center" vertical="center" wrapText="1"/>
      <protection locked="0"/>
    </xf>
    <xf numFmtId="49" fontId="39" fillId="0" borderId="14" xfId="0" applyNumberFormat="1" applyFont="1" applyBorder="1" applyAlignment="1" applyProtection="1">
      <alignment horizontal="center" vertical="center" wrapText="1"/>
      <protection locked="0"/>
    </xf>
    <xf numFmtId="0" fontId="3" fillId="0" borderId="10" xfId="0" applyFont="1" applyBorder="1" applyAlignment="1" applyProtection="1">
      <alignment horizontal="left" vertical="center" wrapText="1"/>
      <protection locked="0"/>
    </xf>
    <xf numFmtId="0" fontId="35" fillId="0" borderId="18" xfId="0" applyFont="1" applyBorder="1" applyAlignment="1" applyProtection="1">
      <alignment vertical="center" wrapText="1"/>
      <protection hidden="1"/>
    </xf>
    <xf numFmtId="0" fontId="11" fillId="0" borderId="0" xfId="0" applyFont="1" applyFill="1" applyBorder="1" applyAlignment="1" applyProtection="1">
      <alignment vertical="center" wrapText="1"/>
      <protection locked="0"/>
    </xf>
    <xf numFmtId="0" fontId="46" fillId="0" borderId="0" xfId="0" applyFont="1" applyFill="1" applyBorder="1" applyAlignment="1" applyProtection="1">
      <alignment vertical="center" wrapText="1"/>
      <protection locked="0"/>
    </xf>
    <xf numFmtId="0" fontId="39" fillId="0" borderId="0" xfId="0" applyFont="1" applyFill="1" applyBorder="1" applyAlignment="1" applyProtection="1">
      <alignment vertical="center" wrapText="1"/>
      <protection locked="0"/>
    </xf>
    <xf numFmtId="0" fontId="5" fillId="0" borderId="0" xfId="0" applyFont="1" applyAlignment="1" applyProtection="1">
      <alignment vertical="center" wrapText="1"/>
      <protection locked="0"/>
    </xf>
    <xf numFmtId="0" fontId="9" fillId="24" borderId="11" xfId="0" applyFont="1" applyFill="1" applyBorder="1" applyAlignment="1" applyProtection="1">
      <alignment horizontal="center" vertical="center" wrapText="1"/>
    </xf>
    <xf numFmtId="0" fontId="9" fillId="24" borderId="19" xfId="0" applyFont="1" applyFill="1" applyBorder="1" applyAlignment="1" applyProtection="1">
      <alignment horizontal="center" vertical="center" wrapText="1"/>
    </xf>
    <xf numFmtId="0" fontId="9" fillId="24" borderId="20" xfId="0" applyFont="1" applyFill="1" applyBorder="1" applyAlignment="1" applyProtection="1">
      <alignment horizontal="center" vertical="center" wrapText="1"/>
    </xf>
    <xf numFmtId="0" fontId="9" fillId="0" borderId="11" xfId="0" applyFont="1" applyFill="1" applyBorder="1" applyAlignment="1" applyProtection="1">
      <alignment horizontal="center" vertical="center" wrapText="1"/>
    </xf>
    <xf numFmtId="0" fontId="9" fillId="0" borderId="18" xfId="0" applyFont="1" applyFill="1" applyBorder="1" applyAlignment="1" applyProtection="1">
      <alignment horizontal="center" vertical="center" wrapText="1"/>
    </xf>
    <xf numFmtId="0" fontId="9" fillId="0" borderId="19" xfId="0" applyFont="1" applyFill="1" applyBorder="1" applyAlignment="1" applyProtection="1">
      <alignment horizontal="center" vertical="center" wrapText="1"/>
    </xf>
    <xf numFmtId="0" fontId="9" fillId="0" borderId="20" xfId="0" applyFont="1" applyFill="1" applyBorder="1" applyAlignment="1" applyProtection="1">
      <alignment horizontal="center" vertical="center" wrapText="1"/>
    </xf>
    <xf numFmtId="0" fontId="9" fillId="0" borderId="14" xfId="0" applyFont="1" applyFill="1" applyBorder="1" applyAlignment="1" applyProtection="1">
      <alignment horizontal="center" vertical="center" wrapText="1"/>
    </xf>
    <xf numFmtId="0" fontId="47" fillId="26" borderId="19" xfId="51" quotePrefix="1" applyNumberFormat="1" applyFont="1" applyFill="1" applyBorder="1" applyAlignment="1" applyProtection="1">
      <alignment horizontal="center" vertical="center"/>
      <protection hidden="1"/>
    </xf>
    <xf numFmtId="0" fontId="47" fillId="26" borderId="11" xfId="51" quotePrefix="1" applyNumberFormat="1" applyFont="1" applyFill="1" applyBorder="1" applyAlignment="1" applyProtection="1">
      <alignment horizontal="center" vertical="center"/>
      <protection hidden="1"/>
    </xf>
    <xf numFmtId="0" fontId="47" fillId="26" borderId="20" xfId="51" applyFont="1" applyFill="1" applyBorder="1" applyAlignment="1" applyProtection="1">
      <alignment vertical="center" wrapText="1"/>
      <protection hidden="1"/>
    </xf>
    <xf numFmtId="3" fontId="47" fillId="26" borderId="19" xfId="51" quotePrefix="1" applyNumberFormat="1" applyFont="1" applyFill="1" applyBorder="1" applyAlignment="1" applyProtection="1">
      <alignment horizontal="right" vertical="center"/>
      <protection hidden="1"/>
    </xf>
    <xf numFmtId="3" fontId="47" fillId="26" borderId="21" xfId="51" quotePrefix="1" applyNumberFormat="1" applyFont="1" applyFill="1" applyBorder="1" applyAlignment="1" applyProtection="1">
      <alignment horizontal="right" vertical="center"/>
      <protection hidden="1"/>
    </xf>
    <xf numFmtId="0" fontId="47" fillId="24" borderId="19" xfId="51" quotePrefix="1" applyNumberFormat="1" applyFont="1" applyFill="1" applyBorder="1" applyAlignment="1" applyProtection="1">
      <alignment horizontal="center" vertical="center"/>
      <protection hidden="1"/>
    </xf>
    <xf numFmtId="0" fontId="47" fillId="24" borderId="11" xfId="51" quotePrefix="1" applyNumberFormat="1" applyFont="1" applyFill="1" applyBorder="1" applyAlignment="1" applyProtection="1">
      <alignment horizontal="center" vertical="center"/>
      <protection hidden="1"/>
    </xf>
    <xf numFmtId="0" fontId="47" fillId="24" borderId="20" xfId="51" applyFont="1" applyFill="1" applyBorder="1" applyAlignment="1" applyProtection="1">
      <alignment vertical="center" wrapText="1"/>
      <protection hidden="1"/>
    </xf>
    <xf numFmtId="3" fontId="47" fillId="24" borderId="19" xfId="51" quotePrefix="1" applyNumberFormat="1" applyFont="1" applyFill="1" applyBorder="1" applyAlignment="1" applyProtection="1">
      <alignment horizontal="right" vertical="center"/>
      <protection hidden="1"/>
    </xf>
    <xf numFmtId="3" fontId="47" fillId="24" borderId="20" xfId="51" quotePrefix="1" applyNumberFormat="1" applyFont="1" applyFill="1" applyBorder="1" applyAlignment="1" applyProtection="1">
      <alignment horizontal="right" vertical="center"/>
      <protection hidden="1"/>
    </xf>
    <xf numFmtId="3" fontId="47" fillId="24" borderId="21" xfId="51" quotePrefix="1" applyNumberFormat="1" applyFont="1" applyFill="1" applyBorder="1" applyAlignment="1" applyProtection="1">
      <alignment horizontal="right" vertical="center"/>
      <protection hidden="1"/>
    </xf>
    <xf numFmtId="0" fontId="34" fillId="0" borderId="11" xfId="51" quotePrefix="1" applyNumberFormat="1" applyFont="1" applyBorder="1" applyAlignment="1" applyProtection="1">
      <alignment horizontal="center" vertical="center"/>
      <protection hidden="1"/>
    </xf>
    <xf numFmtId="0" fontId="34" fillId="0" borderId="20" xfId="51" applyFont="1" applyBorder="1" applyAlignment="1" applyProtection="1">
      <alignment vertical="center" wrapText="1"/>
      <protection hidden="1"/>
    </xf>
    <xf numFmtId="3" fontId="34" fillId="0" borderId="20" xfId="51" quotePrefix="1" applyNumberFormat="1" applyFont="1" applyBorder="1" applyAlignment="1" applyProtection="1">
      <alignment horizontal="right" vertical="center"/>
      <protection hidden="1"/>
    </xf>
    <xf numFmtId="3" fontId="34" fillId="25" borderId="20" xfId="51" quotePrefix="1" applyNumberFormat="1" applyFont="1" applyFill="1" applyBorder="1" applyAlignment="1" applyProtection="1">
      <alignment horizontal="right" vertical="center"/>
      <protection hidden="1"/>
    </xf>
    <xf numFmtId="0" fontId="47" fillId="24" borderId="22" xfId="51" quotePrefix="1" applyNumberFormat="1" applyFont="1" applyFill="1" applyBorder="1" applyAlignment="1" applyProtection="1">
      <alignment horizontal="center" vertical="center"/>
      <protection hidden="1"/>
    </xf>
    <xf numFmtId="0" fontId="47" fillId="24" borderId="23" xfId="51" quotePrefix="1" applyNumberFormat="1" applyFont="1" applyFill="1" applyBorder="1" applyAlignment="1" applyProtection="1">
      <alignment horizontal="center" vertical="center"/>
      <protection hidden="1"/>
    </xf>
    <xf numFmtId="0" fontId="47" fillId="24" borderId="24" xfId="51" applyFont="1" applyFill="1" applyBorder="1" applyAlignment="1" applyProtection="1">
      <alignment vertical="center" wrapText="1"/>
      <protection hidden="1"/>
    </xf>
    <xf numFmtId="3" fontId="47" fillId="24" borderId="14" xfId="51" quotePrefix="1" applyNumberFormat="1" applyFont="1" applyFill="1" applyBorder="1" applyAlignment="1" applyProtection="1">
      <alignment horizontal="right" vertical="center"/>
      <protection hidden="1"/>
    </xf>
    <xf numFmtId="0" fontId="47" fillId="26" borderId="22" xfId="51" quotePrefix="1" applyNumberFormat="1" applyFont="1" applyFill="1" applyBorder="1" applyAlignment="1" applyProtection="1">
      <alignment horizontal="center" vertical="center"/>
    </xf>
    <xf numFmtId="0" fontId="47" fillId="26" borderId="23" xfId="51" quotePrefix="1" applyNumberFormat="1" applyFont="1" applyFill="1" applyBorder="1" applyAlignment="1" applyProtection="1">
      <alignment horizontal="center" vertical="center"/>
    </xf>
    <xf numFmtId="0" fontId="47" fillId="26" borderId="24" xfId="51" applyFont="1" applyFill="1" applyBorder="1" applyAlignment="1" applyProtection="1">
      <alignment vertical="center" wrapText="1"/>
    </xf>
    <xf numFmtId="3" fontId="47" fillId="26" borderId="15" xfId="51" quotePrefix="1" applyNumberFormat="1" applyFont="1" applyFill="1" applyBorder="1" applyAlignment="1" applyProtection="1">
      <alignment horizontal="right" vertical="center"/>
      <protection hidden="1"/>
    </xf>
    <xf numFmtId="3" fontId="47" fillId="26" borderId="24" xfId="51" quotePrefix="1" applyNumberFormat="1" applyFont="1" applyFill="1" applyBorder="1" applyAlignment="1" applyProtection="1">
      <alignment horizontal="right" vertical="center"/>
      <protection hidden="1"/>
    </xf>
    <xf numFmtId="3" fontId="47" fillId="26" borderId="22" xfId="51" quotePrefix="1" applyNumberFormat="1" applyFont="1" applyFill="1" applyBorder="1" applyAlignment="1" applyProtection="1">
      <alignment horizontal="right" vertical="center"/>
      <protection hidden="1"/>
    </xf>
    <xf numFmtId="0" fontId="47" fillId="24" borderId="19" xfId="51" quotePrefix="1" applyNumberFormat="1" applyFont="1" applyFill="1" applyBorder="1" applyAlignment="1" applyProtection="1">
      <alignment horizontal="center" vertical="center"/>
    </xf>
    <xf numFmtId="0" fontId="47" fillId="24" borderId="11" xfId="51" quotePrefix="1" applyNumberFormat="1" applyFont="1" applyFill="1" applyBorder="1" applyAlignment="1" applyProtection="1">
      <alignment horizontal="center" vertical="center"/>
    </xf>
    <xf numFmtId="0" fontId="47" fillId="24" borderId="20" xfId="51" applyFont="1" applyFill="1" applyBorder="1" applyAlignment="1" applyProtection="1">
      <alignment vertical="center" wrapText="1"/>
    </xf>
    <xf numFmtId="0" fontId="34" fillId="0" borderId="19" xfId="51" quotePrefix="1" applyNumberFormat="1" applyFont="1" applyBorder="1" applyAlignment="1" applyProtection="1">
      <alignment horizontal="center" vertical="center"/>
    </xf>
    <xf numFmtId="0" fontId="34" fillId="0" borderId="11" xfId="51" quotePrefix="1" applyNumberFormat="1" applyFont="1" applyBorder="1" applyAlignment="1" applyProtection="1">
      <alignment horizontal="center" vertical="center"/>
    </xf>
    <xf numFmtId="0" fontId="34" fillId="0" borderId="20" xfId="51" applyFont="1" applyBorder="1" applyAlignment="1" applyProtection="1">
      <alignment vertical="center" wrapText="1"/>
    </xf>
    <xf numFmtId="0" fontId="34" fillId="0" borderId="19" xfId="51" quotePrefix="1" applyNumberFormat="1" applyFont="1" applyBorder="1" applyAlignment="1" applyProtection="1">
      <alignment horizontal="center" vertical="center" shrinkToFit="1"/>
    </xf>
    <xf numFmtId="0" fontId="34" fillId="0" borderId="11" xfId="51" quotePrefix="1" applyNumberFormat="1" applyFont="1" applyBorder="1" applyAlignment="1" applyProtection="1">
      <alignment horizontal="center" vertical="center" shrinkToFit="1"/>
    </xf>
    <xf numFmtId="0" fontId="34" fillId="0" borderId="20" xfId="51" applyFont="1" applyBorder="1" applyAlignment="1" applyProtection="1">
      <alignment vertical="center" wrapText="1" shrinkToFit="1"/>
    </xf>
    <xf numFmtId="0" fontId="47" fillId="24" borderId="20" xfId="51" applyFont="1" applyFill="1" applyBorder="1" applyAlignment="1" applyProtection="1">
      <alignment vertical="center" wrapText="1" shrinkToFit="1"/>
    </xf>
    <xf numFmtId="3" fontId="34" fillId="0" borderId="14" xfId="51" quotePrefix="1" applyNumberFormat="1" applyFont="1" applyBorder="1" applyAlignment="1" applyProtection="1">
      <alignment horizontal="right" vertical="center"/>
      <protection hidden="1"/>
    </xf>
    <xf numFmtId="0" fontId="47" fillId="26" borderId="19" xfId="51" quotePrefix="1" applyNumberFormat="1" applyFont="1" applyFill="1" applyBorder="1" applyAlignment="1" applyProtection="1">
      <alignment horizontal="center" vertical="center"/>
    </xf>
    <xf numFmtId="0" fontId="47" fillId="26" borderId="11" xfId="51" quotePrefix="1" applyNumberFormat="1" applyFont="1" applyFill="1" applyBorder="1" applyAlignment="1" applyProtection="1">
      <alignment horizontal="center" vertical="center"/>
    </xf>
    <xf numFmtId="0" fontId="47" fillId="26" borderId="20" xfId="51" applyFont="1" applyFill="1" applyBorder="1" applyAlignment="1" applyProtection="1">
      <alignment vertical="center" wrapText="1"/>
    </xf>
    <xf numFmtId="3" fontId="47" fillId="26" borderId="14" xfId="51" quotePrefix="1" applyNumberFormat="1" applyFont="1" applyFill="1" applyBorder="1" applyAlignment="1" applyProtection="1">
      <alignment horizontal="right" vertical="center"/>
      <protection hidden="1"/>
    </xf>
    <xf numFmtId="3" fontId="47" fillId="26" borderId="20" xfId="51" quotePrefix="1" applyNumberFormat="1" applyFont="1" applyFill="1" applyBorder="1" applyAlignment="1" applyProtection="1">
      <alignment horizontal="right" vertical="center"/>
      <protection hidden="1"/>
    </xf>
    <xf numFmtId="3" fontId="47" fillId="24" borderId="14" xfId="51" applyNumberFormat="1" applyFont="1" applyFill="1" applyBorder="1" applyAlignment="1" applyProtection="1">
      <alignment horizontal="right" vertical="center"/>
      <protection hidden="1"/>
    </xf>
    <xf numFmtId="3" fontId="47" fillId="24" borderId="20" xfId="51" applyNumberFormat="1" applyFont="1" applyFill="1" applyBorder="1" applyAlignment="1" applyProtection="1">
      <alignment horizontal="right" vertical="center"/>
      <protection hidden="1"/>
    </xf>
    <xf numFmtId="3" fontId="47" fillId="24" borderId="19" xfId="51" applyNumberFormat="1" applyFont="1" applyFill="1" applyBorder="1" applyAlignment="1" applyProtection="1">
      <alignment horizontal="right" vertical="center"/>
      <protection hidden="1"/>
    </xf>
    <xf numFmtId="0" fontId="34" fillId="0" borderId="19" xfId="51" quotePrefix="1" applyNumberFormat="1" applyFont="1" applyFill="1" applyBorder="1" applyAlignment="1" applyProtection="1">
      <alignment horizontal="center" vertical="center"/>
    </xf>
    <xf numFmtId="0" fontId="34" fillId="0" borderId="11" xfId="51" quotePrefix="1" applyNumberFormat="1" applyFont="1" applyFill="1" applyBorder="1" applyAlignment="1" applyProtection="1">
      <alignment horizontal="center" vertical="center"/>
    </xf>
    <xf numFmtId="0" fontId="34" fillId="0" borderId="20" xfId="51" applyFont="1" applyFill="1" applyBorder="1" applyAlignment="1" applyProtection="1">
      <alignment vertical="center" wrapText="1"/>
    </xf>
    <xf numFmtId="3" fontId="34" fillId="0" borderId="20" xfId="51" quotePrefix="1" applyNumberFormat="1" applyFont="1" applyFill="1" applyBorder="1" applyAlignment="1" applyProtection="1">
      <alignment horizontal="right" vertical="center"/>
      <protection hidden="1"/>
    </xf>
    <xf numFmtId="0" fontId="34" fillId="0" borderId="25" xfId="51" quotePrefix="1" applyNumberFormat="1" applyFont="1" applyBorder="1" applyAlignment="1" applyProtection="1">
      <alignment horizontal="center" vertical="center"/>
    </xf>
    <xf numFmtId="0" fontId="34" fillId="0" borderId="16" xfId="51" quotePrefix="1" applyNumberFormat="1" applyFont="1" applyBorder="1" applyAlignment="1" applyProtection="1">
      <alignment horizontal="center" vertical="center"/>
    </xf>
    <xf numFmtId="0" fontId="34" fillId="0" borderId="26" xfId="51" applyFont="1" applyBorder="1" applyAlignment="1" applyProtection="1">
      <alignment vertical="center" wrapText="1"/>
    </xf>
    <xf numFmtId="3" fontId="34" fillId="0" borderId="26" xfId="51" quotePrefix="1" applyNumberFormat="1" applyFont="1" applyBorder="1" applyAlignment="1" applyProtection="1">
      <alignment horizontal="right" vertical="center"/>
      <protection hidden="1"/>
    </xf>
    <xf numFmtId="0" fontId="47" fillId="27" borderId="27" xfId="51" applyFont="1" applyFill="1" applyBorder="1" applyAlignment="1" applyProtection="1">
      <alignment horizontal="center" vertical="center"/>
    </xf>
    <xf numFmtId="0" fontId="47" fillId="27" borderId="28" xfId="51" applyFont="1" applyFill="1" applyBorder="1" applyAlignment="1" applyProtection="1">
      <alignment horizontal="center" vertical="center"/>
    </xf>
    <xf numFmtId="0" fontId="47" fillId="27" borderId="29" xfId="51" applyFont="1" applyFill="1" applyBorder="1" applyAlignment="1" applyProtection="1">
      <alignment vertical="center" wrapText="1"/>
    </xf>
    <xf numFmtId="3" fontId="7" fillId="27" borderId="30" xfId="51" quotePrefix="1" applyNumberFormat="1" applyFont="1" applyFill="1" applyBorder="1" applyAlignment="1" applyProtection="1">
      <alignment horizontal="right" vertical="center"/>
      <protection hidden="1"/>
    </xf>
    <xf numFmtId="3" fontId="7" fillId="27" borderId="29" xfId="51" quotePrefix="1" applyNumberFormat="1" applyFont="1" applyFill="1" applyBorder="1" applyAlignment="1" applyProtection="1">
      <alignment horizontal="right" vertical="center"/>
      <protection hidden="1"/>
    </xf>
    <xf numFmtId="3" fontId="47" fillId="26" borderId="31" xfId="51" quotePrefix="1" applyNumberFormat="1" applyFont="1" applyFill="1" applyBorder="1" applyAlignment="1" applyProtection="1">
      <alignment horizontal="right" vertical="center"/>
      <protection hidden="1"/>
    </xf>
    <xf numFmtId="3" fontId="47" fillId="26" borderId="32" xfId="51" quotePrefix="1" applyNumberFormat="1" applyFont="1" applyFill="1" applyBorder="1" applyAlignment="1" applyProtection="1">
      <alignment horizontal="right" vertical="center"/>
      <protection hidden="1"/>
    </xf>
    <xf numFmtId="3" fontId="34" fillId="0" borderId="19" xfId="51" quotePrefix="1" applyNumberFormat="1" applyFont="1" applyBorder="1" applyAlignment="1" applyProtection="1">
      <alignment horizontal="right" vertical="center"/>
      <protection hidden="1"/>
    </xf>
    <xf numFmtId="0" fontId="34" fillId="0" borderId="19" xfId="51" applyFont="1" applyBorder="1" applyAlignment="1" applyProtection="1">
      <alignment horizontal="center" vertical="center" wrapText="1"/>
    </xf>
    <xf numFmtId="0" fontId="34" fillId="0" borderId="11" xfId="51" applyFont="1" applyBorder="1" applyAlignment="1" applyProtection="1">
      <alignment horizontal="center" vertical="center" wrapText="1"/>
    </xf>
    <xf numFmtId="3" fontId="34" fillId="0" borderId="14" xfId="51" quotePrefix="1" applyNumberFormat="1" applyFont="1" applyFill="1" applyBorder="1" applyAlignment="1" applyProtection="1">
      <alignment horizontal="right" vertical="center"/>
      <protection hidden="1"/>
    </xf>
    <xf numFmtId="0" fontId="34" fillId="0" borderId="26" xfId="51" applyFont="1" applyFill="1" applyBorder="1" applyAlignment="1" applyProtection="1">
      <alignment vertical="center" wrapText="1"/>
    </xf>
    <xf numFmtId="3" fontId="34" fillId="0" borderId="33" xfId="51" quotePrefix="1" applyNumberFormat="1" applyFont="1" applyBorder="1" applyAlignment="1" applyProtection="1">
      <alignment horizontal="right" vertical="center"/>
      <protection hidden="1"/>
    </xf>
    <xf numFmtId="0" fontId="47" fillId="27" borderId="27" xfId="51" quotePrefix="1" applyNumberFormat="1" applyFont="1" applyFill="1" applyBorder="1" applyAlignment="1" applyProtection="1">
      <alignment horizontal="center" vertical="center"/>
    </xf>
    <xf numFmtId="0" fontId="47" fillId="27" borderId="28" xfId="51" quotePrefix="1" applyNumberFormat="1" applyFont="1" applyFill="1" applyBorder="1" applyAlignment="1" applyProtection="1">
      <alignment horizontal="center" vertical="center"/>
    </xf>
    <xf numFmtId="3" fontId="7" fillId="27" borderId="34" xfId="51" quotePrefix="1" applyNumberFormat="1" applyFont="1" applyFill="1" applyBorder="1" applyAlignment="1" applyProtection="1">
      <alignment horizontal="right" vertical="center"/>
      <protection hidden="1"/>
    </xf>
    <xf numFmtId="3" fontId="7" fillId="27" borderId="35" xfId="51" quotePrefix="1" applyNumberFormat="1" applyFont="1" applyFill="1" applyBorder="1" applyAlignment="1" applyProtection="1">
      <alignment horizontal="right" vertical="center"/>
      <protection hidden="1"/>
    </xf>
    <xf numFmtId="0" fontId="47" fillId="0" borderId="0" xfId="51" quotePrefix="1" applyNumberFormat="1" applyFont="1" applyFill="1" applyBorder="1" applyAlignment="1" applyProtection="1">
      <alignment horizontal="center" vertical="center"/>
      <protection hidden="1"/>
    </xf>
    <xf numFmtId="0" fontId="34" fillId="0" borderId="32" xfId="51" applyFont="1" applyFill="1" applyBorder="1" applyAlignment="1" applyProtection="1">
      <alignment vertical="center" wrapText="1"/>
      <protection hidden="1"/>
    </xf>
    <xf numFmtId="0" fontId="9" fillId="0" borderId="0" xfId="0" applyFont="1" applyFill="1" applyBorder="1" applyAlignment="1" applyProtection="1">
      <alignment horizontal="center" vertical="center" wrapText="1"/>
    </xf>
    <xf numFmtId="0" fontId="9" fillId="0" borderId="10" xfId="0" applyFont="1" applyFill="1" applyBorder="1" applyAlignment="1" applyProtection="1">
      <alignment horizontal="center" vertical="center" wrapText="1"/>
    </xf>
    <xf numFmtId="0" fontId="7" fillId="27" borderId="36" xfId="0" applyFont="1" applyFill="1" applyBorder="1" applyAlignment="1" applyProtection="1">
      <alignment horizontal="left" vertical="center" wrapText="1"/>
      <protection hidden="1"/>
    </xf>
    <xf numFmtId="0" fontId="33" fillId="0" borderId="37" xfId="0" applyFont="1" applyFill="1" applyBorder="1" applyAlignment="1" applyProtection="1">
      <alignment horizontal="left" vertical="center" wrapText="1"/>
    </xf>
    <xf numFmtId="0" fontId="5" fillId="0" borderId="0" xfId="0" applyFont="1" applyAlignment="1" applyProtection="1">
      <alignment vertical="center" wrapText="1"/>
    </xf>
    <xf numFmtId="0" fontId="1" fillId="0" borderId="0" xfId="0" applyFont="1" applyAlignment="1" applyProtection="1">
      <alignment vertical="center"/>
    </xf>
    <xf numFmtId="0" fontId="9" fillId="25" borderId="19" xfId="0" applyFont="1" applyFill="1" applyBorder="1" applyAlignment="1" applyProtection="1">
      <alignment horizontal="center" vertical="center" wrapText="1"/>
    </xf>
    <xf numFmtId="0" fontId="9" fillId="25" borderId="20" xfId="0" applyFont="1" applyFill="1" applyBorder="1" applyAlignment="1" applyProtection="1">
      <alignment horizontal="center" vertical="center" wrapText="1"/>
    </xf>
    <xf numFmtId="3" fontId="5" fillId="0" borderId="19" xfId="0" applyNumberFormat="1" applyFont="1" applyBorder="1" applyAlignment="1" applyProtection="1">
      <alignment horizontal="right" vertical="center" wrapText="1"/>
      <protection hidden="1"/>
    </xf>
    <xf numFmtId="3" fontId="5" fillId="0" borderId="20" xfId="0" applyNumberFormat="1" applyFont="1" applyBorder="1" applyAlignment="1" applyProtection="1">
      <alignment horizontal="right" vertical="center" wrapText="1"/>
      <protection hidden="1"/>
    </xf>
    <xf numFmtId="3" fontId="5" fillId="0" borderId="25" xfId="0" applyNumberFormat="1" applyFont="1" applyBorder="1" applyAlignment="1" applyProtection="1">
      <alignment horizontal="right" vertical="center" wrapText="1"/>
      <protection hidden="1"/>
    </xf>
    <xf numFmtId="0" fontId="7" fillId="24" borderId="29" xfId="0" applyFont="1" applyFill="1" applyBorder="1" applyAlignment="1" applyProtection="1">
      <alignment horizontal="left" vertical="center" wrapText="1"/>
      <protection hidden="1"/>
    </xf>
    <xf numFmtId="3" fontId="7" fillId="24" borderId="38" xfId="0" applyNumberFormat="1" applyFont="1" applyFill="1" applyBorder="1" applyAlignment="1" applyProtection="1">
      <alignment vertical="center" wrapText="1"/>
      <protection hidden="1"/>
    </xf>
    <xf numFmtId="3" fontId="7" fillId="24" borderId="29" xfId="0" applyNumberFormat="1" applyFont="1" applyFill="1" applyBorder="1" applyAlignment="1" applyProtection="1">
      <alignment vertical="center" wrapText="1"/>
      <protection hidden="1"/>
    </xf>
    <xf numFmtId="0" fontId="5" fillId="0" borderId="19" xfId="0" applyNumberFormat="1" applyFont="1" applyBorder="1" applyAlignment="1" applyProtection="1">
      <alignment horizontal="center" vertical="center" wrapText="1"/>
      <protection locked="0"/>
    </xf>
    <xf numFmtId="3" fontId="5" fillId="0" borderId="19" xfId="0" applyNumberFormat="1" applyFont="1" applyBorder="1" applyAlignment="1" applyProtection="1">
      <alignment horizontal="right" vertical="center" wrapText="1"/>
      <protection locked="0"/>
    </xf>
    <xf numFmtId="3" fontId="5" fillId="0" borderId="20" xfId="0" applyNumberFormat="1" applyFont="1" applyBorder="1" applyAlignment="1" applyProtection="1">
      <alignment horizontal="right" vertical="center" wrapText="1"/>
      <protection locked="0"/>
    </xf>
    <xf numFmtId="3" fontId="5" fillId="25" borderId="19" xfId="0" applyNumberFormat="1" applyFont="1" applyFill="1" applyBorder="1" applyAlignment="1" applyProtection="1">
      <alignment horizontal="right" vertical="center" wrapText="1"/>
      <protection locked="0"/>
    </xf>
    <xf numFmtId="3" fontId="5" fillId="25" borderId="20" xfId="0" applyNumberFormat="1" applyFont="1" applyFill="1" applyBorder="1" applyAlignment="1" applyProtection="1">
      <alignment horizontal="right" vertical="center" wrapText="1"/>
      <protection locked="0"/>
    </xf>
    <xf numFmtId="0" fontId="5" fillId="0" borderId="25" xfId="0" applyNumberFormat="1" applyFont="1" applyBorder="1" applyAlignment="1" applyProtection="1">
      <alignment horizontal="center" vertical="center" wrapText="1"/>
      <protection locked="0"/>
    </xf>
    <xf numFmtId="3" fontId="5" fillId="0" borderId="25" xfId="0" applyNumberFormat="1" applyFont="1" applyBorder="1" applyAlignment="1" applyProtection="1">
      <alignment horizontal="right" vertical="center" wrapText="1"/>
      <protection locked="0"/>
    </xf>
    <xf numFmtId="3" fontId="5" fillId="0" borderId="26" xfId="0" applyNumberFormat="1" applyFont="1" applyBorder="1" applyAlignment="1" applyProtection="1">
      <alignment horizontal="right" vertical="center" wrapText="1"/>
      <protection locked="0"/>
    </xf>
    <xf numFmtId="3" fontId="5" fillId="25" borderId="25" xfId="0" applyNumberFormat="1" applyFont="1" applyFill="1" applyBorder="1" applyAlignment="1" applyProtection="1">
      <alignment horizontal="right" vertical="center" wrapText="1"/>
      <protection locked="0"/>
    </xf>
    <xf numFmtId="3" fontId="5" fillId="25" borderId="26" xfId="0" applyNumberFormat="1" applyFont="1" applyFill="1" applyBorder="1" applyAlignment="1" applyProtection="1">
      <alignment horizontal="right" vertical="center" wrapText="1"/>
      <protection locked="0"/>
    </xf>
    <xf numFmtId="0" fontId="9" fillId="28" borderId="19" xfId="0" applyFont="1" applyFill="1" applyBorder="1" applyAlignment="1" applyProtection="1">
      <alignment horizontal="center" vertical="center" wrapText="1"/>
    </xf>
    <xf numFmtId="0" fontId="9" fillId="28" borderId="20"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3" fontId="34" fillId="25" borderId="20" xfId="51" quotePrefix="1" applyNumberFormat="1" applyFont="1" applyFill="1" applyBorder="1" applyAlignment="1" applyProtection="1">
      <alignment horizontal="right" vertical="center"/>
      <protection locked="0"/>
    </xf>
    <xf numFmtId="3" fontId="34" fillId="25" borderId="19" xfId="51" quotePrefix="1" applyNumberFormat="1" applyFont="1" applyFill="1" applyBorder="1" applyAlignment="1" applyProtection="1">
      <alignment horizontal="right" vertical="center"/>
      <protection locked="0"/>
    </xf>
    <xf numFmtId="3" fontId="34" fillId="0" borderId="20" xfId="51" quotePrefix="1" applyNumberFormat="1" applyFont="1" applyFill="1" applyBorder="1" applyAlignment="1" applyProtection="1">
      <alignment horizontal="right" vertical="center"/>
      <protection locked="0"/>
    </xf>
    <xf numFmtId="3" fontId="34" fillId="0" borderId="14" xfId="51" quotePrefix="1" applyNumberFormat="1" applyFont="1" applyFill="1" applyBorder="1" applyAlignment="1" applyProtection="1">
      <alignment horizontal="right" vertical="center"/>
      <protection locked="0"/>
    </xf>
    <xf numFmtId="3" fontId="34" fillId="0" borderId="19" xfId="51" quotePrefix="1" applyNumberFormat="1" applyFont="1" applyFill="1" applyBorder="1" applyAlignment="1" applyProtection="1">
      <alignment horizontal="right" vertical="center"/>
      <protection locked="0"/>
    </xf>
    <xf numFmtId="0" fontId="34" fillId="0" borderId="19" xfId="51" quotePrefix="1" applyNumberFormat="1" applyFont="1" applyFill="1" applyBorder="1" applyAlignment="1" applyProtection="1">
      <alignment horizontal="center" vertical="center" shrinkToFit="1"/>
    </xf>
    <xf numFmtId="0" fontId="34" fillId="0" borderId="11" xfId="51" quotePrefix="1" applyNumberFormat="1" applyFont="1" applyFill="1" applyBorder="1" applyAlignment="1" applyProtection="1">
      <alignment horizontal="center" vertical="center" shrinkToFit="1"/>
    </xf>
    <xf numFmtId="0" fontId="34" fillId="0" borderId="20" xfId="51" applyFont="1" applyFill="1" applyBorder="1" applyAlignment="1" applyProtection="1">
      <alignment vertical="center" wrapText="1" shrinkToFit="1"/>
    </xf>
    <xf numFmtId="0" fontId="47" fillId="0" borderId="0" xfId="51" quotePrefix="1" applyNumberFormat="1" applyFont="1" applyFill="1" applyBorder="1" applyAlignment="1" applyProtection="1">
      <alignment horizontal="center" vertical="center"/>
    </xf>
    <xf numFmtId="3" fontId="9" fillId="0" borderId="39" xfId="51" quotePrefix="1" applyNumberFormat="1" applyFont="1" applyFill="1" applyBorder="1" applyAlignment="1" applyProtection="1">
      <alignment horizontal="right" vertical="center"/>
      <protection hidden="1"/>
    </xf>
    <xf numFmtId="3" fontId="9" fillId="0" borderId="40" xfId="51" quotePrefix="1" applyNumberFormat="1" applyFont="1" applyFill="1" applyBorder="1" applyAlignment="1" applyProtection="1">
      <alignment horizontal="right" vertical="center"/>
      <protection hidden="1"/>
    </xf>
    <xf numFmtId="3" fontId="9" fillId="0" borderId="41" xfId="51" quotePrefix="1" applyNumberFormat="1" applyFont="1" applyFill="1" applyBorder="1" applyAlignment="1" applyProtection="1">
      <alignment horizontal="right" vertical="center"/>
      <protection hidden="1"/>
    </xf>
    <xf numFmtId="0" fontId="9" fillId="0" borderId="0" xfId="0" applyFont="1" applyFill="1" applyBorder="1" applyAlignment="1" applyProtection="1">
      <alignment horizontal="center" vertical="center" wrapText="1"/>
      <protection locked="0"/>
    </xf>
    <xf numFmtId="0" fontId="44" fillId="0" borderId="0" xfId="0" applyFont="1" applyBorder="1" applyAlignment="1" applyProtection="1">
      <alignment vertical="center" wrapText="1"/>
      <protection locked="0"/>
    </xf>
    <xf numFmtId="0" fontId="44" fillId="0" borderId="12" xfId="0" applyFont="1" applyBorder="1" applyAlignment="1" applyProtection="1">
      <alignment vertical="center" wrapText="1"/>
      <protection locked="0"/>
    </xf>
    <xf numFmtId="3" fontId="33" fillId="0" borderId="31" xfId="51" quotePrefix="1" applyNumberFormat="1" applyFont="1" applyFill="1" applyBorder="1" applyAlignment="1" applyProtection="1">
      <alignment horizontal="right" vertical="center"/>
      <protection hidden="1"/>
    </xf>
    <xf numFmtId="3" fontId="33" fillId="0" borderId="32" xfId="51" quotePrefix="1" applyNumberFormat="1" applyFont="1" applyFill="1" applyBorder="1" applyAlignment="1" applyProtection="1">
      <alignment horizontal="right" vertical="center"/>
      <protection hidden="1"/>
    </xf>
    <xf numFmtId="3" fontId="34" fillId="0" borderId="20" xfId="51" quotePrefix="1" applyNumberFormat="1" applyFont="1" applyFill="1" applyBorder="1" applyAlignment="1" applyProtection="1">
      <alignment horizontal="right" vertical="center" wrapText="1"/>
      <protection hidden="1"/>
    </xf>
    <xf numFmtId="3" fontId="34" fillId="0" borderId="26" xfId="51" quotePrefix="1" applyNumberFormat="1" applyFont="1" applyFill="1" applyBorder="1" applyAlignment="1" applyProtection="1">
      <alignment horizontal="right" vertical="center"/>
      <protection hidden="1"/>
    </xf>
    <xf numFmtId="3" fontId="34" fillId="0" borderId="14" xfId="51" quotePrefix="1" applyNumberFormat="1" applyFont="1" applyFill="1" applyBorder="1" applyAlignment="1" applyProtection="1">
      <alignment horizontal="right" vertical="center" wrapText="1"/>
      <protection hidden="1"/>
    </xf>
    <xf numFmtId="3" fontId="34" fillId="0" borderId="33" xfId="51" quotePrefix="1" applyNumberFormat="1" applyFont="1" applyFill="1" applyBorder="1" applyAlignment="1" applyProtection="1">
      <alignment horizontal="right" vertical="center"/>
      <protection hidden="1"/>
    </xf>
    <xf numFmtId="49" fontId="34" fillId="0" borderId="11" xfId="51" applyNumberFormat="1" applyFont="1" applyBorder="1" applyAlignment="1" applyProtection="1">
      <alignment horizontal="center" vertical="center"/>
      <protection hidden="1"/>
    </xf>
    <xf numFmtId="49" fontId="39" fillId="0" borderId="11" xfId="0" applyNumberFormat="1" applyFont="1" applyFill="1" applyBorder="1" applyAlignment="1" applyProtection="1">
      <alignment horizontal="center" vertical="center" wrapText="1"/>
      <protection hidden="1"/>
    </xf>
    <xf numFmtId="49" fontId="39" fillId="0" borderId="18" xfId="0" applyNumberFormat="1" applyFont="1" applyFill="1" applyBorder="1" applyAlignment="1" applyProtection="1">
      <alignment horizontal="center" vertical="center" wrapText="1"/>
      <protection hidden="1"/>
    </xf>
    <xf numFmtId="49" fontId="39" fillId="0" borderId="42" xfId="0" applyNumberFormat="1" applyFont="1" applyFill="1" applyBorder="1" applyAlignment="1" applyProtection="1">
      <alignment horizontal="center" vertical="center" wrapText="1"/>
      <protection hidden="1"/>
    </xf>
    <xf numFmtId="0" fontId="9" fillId="0" borderId="22" xfId="0" applyFont="1" applyFill="1" applyBorder="1" applyAlignment="1" applyProtection="1">
      <alignment horizontal="center" vertical="center" wrapText="1"/>
    </xf>
    <xf numFmtId="3" fontId="34" fillId="0" borderId="21" xfId="51" quotePrefix="1" applyNumberFormat="1" applyFont="1" applyFill="1" applyBorder="1" applyAlignment="1" applyProtection="1">
      <alignment horizontal="right" vertical="center"/>
      <protection hidden="1"/>
    </xf>
    <xf numFmtId="0" fontId="47" fillId="27" borderId="34" xfId="51" applyFont="1" applyFill="1" applyBorder="1" applyAlignment="1" applyProtection="1">
      <alignment horizontal="center" vertical="center"/>
    </xf>
    <xf numFmtId="0" fontId="47" fillId="27" borderId="34" xfId="51" quotePrefix="1" applyNumberFormat="1" applyFont="1" applyFill="1" applyBorder="1" applyAlignment="1" applyProtection="1">
      <alignment horizontal="center" vertical="center"/>
    </xf>
    <xf numFmtId="49" fontId="39" fillId="0" borderId="16" xfId="0" applyNumberFormat="1" applyFont="1" applyFill="1" applyBorder="1" applyAlignment="1" applyProtection="1">
      <alignment horizontal="center" vertical="center" wrapText="1"/>
      <protection hidden="1"/>
    </xf>
    <xf numFmtId="0" fontId="7" fillId="27" borderId="28" xfId="0" applyFont="1" applyFill="1" applyBorder="1" applyAlignment="1" applyProtection="1">
      <alignment horizontal="left" vertical="center" wrapText="1"/>
      <protection hidden="1"/>
    </xf>
    <xf numFmtId="49" fontId="34" fillId="0" borderId="43" xfId="51" applyNumberFormat="1" applyFont="1" applyFill="1" applyBorder="1" applyAlignment="1" applyProtection="1">
      <alignment horizontal="center" vertical="center"/>
    </xf>
    <xf numFmtId="49" fontId="39" fillId="0" borderId="18" xfId="0" applyNumberFormat="1" applyFont="1" applyFill="1" applyBorder="1" applyAlignment="1" applyProtection="1">
      <alignment horizontal="center" vertical="center" wrapText="1"/>
    </xf>
    <xf numFmtId="49" fontId="39" fillId="0" borderId="42" xfId="0" applyNumberFormat="1" applyFont="1" applyFill="1" applyBorder="1" applyAlignment="1" applyProtection="1">
      <alignment horizontal="center" vertical="center" wrapText="1"/>
    </xf>
    <xf numFmtId="49" fontId="34" fillId="0" borderId="43" xfId="51" applyNumberFormat="1" applyFont="1" applyBorder="1" applyAlignment="1" applyProtection="1">
      <alignment horizontal="center" vertical="center"/>
      <protection hidden="1"/>
    </xf>
    <xf numFmtId="3" fontId="34" fillId="0" borderId="14" xfId="51" applyNumberFormat="1" applyFont="1" applyFill="1" applyBorder="1" applyAlignment="1" applyProtection="1">
      <alignment horizontal="right" vertical="center"/>
      <protection locked="0"/>
    </xf>
    <xf numFmtId="3" fontId="34" fillId="0" borderId="20" xfId="51" applyNumberFormat="1" applyFont="1" applyFill="1" applyBorder="1" applyAlignment="1" applyProtection="1">
      <alignment horizontal="right" vertical="center"/>
      <protection locked="0"/>
    </xf>
    <xf numFmtId="0" fontId="8" fillId="24" borderId="10" xfId="0" applyFont="1" applyFill="1" applyBorder="1" applyAlignment="1" applyProtection="1">
      <alignment horizontal="left" vertical="center"/>
      <protection locked="0"/>
    </xf>
    <xf numFmtId="0" fontId="8" fillId="24" borderId="14" xfId="0" applyFont="1" applyFill="1" applyBorder="1" applyAlignment="1" applyProtection="1">
      <alignment horizontal="left" vertical="center"/>
      <protection locked="0"/>
    </xf>
    <xf numFmtId="49" fontId="5" fillId="29" borderId="11" xfId="56" applyNumberFormat="1" applyFont="1" applyFill="1" applyBorder="1" applyAlignment="1" applyProtection="1">
      <alignment horizontal="center" vertical="center" wrapText="1"/>
      <protection locked="0"/>
    </xf>
    <xf numFmtId="49" fontId="5" fillId="29" borderId="11" xfId="0" applyNumberFormat="1" applyFont="1" applyFill="1" applyBorder="1" applyAlignment="1" applyProtection="1">
      <alignment horizontal="center" vertical="center" wrapText="1"/>
      <protection locked="0"/>
    </xf>
    <xf numFmtId="49" fontId="5" fillId="0" borderId="14" xfId="0" applyNumberFormat="1" applyFont="1" applyBorder="1" applyAlignment="1" applyProtection="1">
      <alignment horizontal="center" vertical="center" wrapText="1"/>
      <protection locked="0"/>
    </xf>
    <xf numFmtId="0" fontId="30" fillId="0" borderId="10" xfId="63" applyFill="1" applyBorder="1" applyAlignment="1" applyProtection="1">
      <alignment horizontal="center" vertical="center"/>
      <protection hidden="1"/>
    </xf>
    <xf numFmtId="0" fontId="30" fillId="0" borderId="10" xfId="63" applyBorder="1" applyAlignment="1"/>
    <xf numFmtId="0" fontId="5" fillId="0" borderId="0" xfId="0" applyFont="1" applyBorder="1" applyAlignment="1" applyProtection="1">
      <alignment horizontal="center" vertical="center"/>
      <protection locked="0"/>
    </xf>
    <xf numFmtId="3" fontId="9" fillId="30" borderId="39" xfId="51" quotePrefix="1" applyNumberFormat="1" applyFont="1" applyFill="1" applyBorder="1" applyAlignment="1" applyProtection="1">
      <alignment horizontal="right" vertical="center"/>
      <protection hidden="1"/>
    </xf>
    <xf numFmtId="3" fontId="9" fillId="30" borderId="40" xfId="51" quotePrefix="1" applyNumberFormat="1" applyFont="1" applyFill="1" applyBorder="1" applyAlignment="1" applyProtection="1">
      <alignment horizontal="right" vertical="center"/>
      <protection hidden="1"/>
    </xf>
    <xf numFmtId="3" fontId="56" fillId="0" borderId="0" xfId="0" applyNumberFormat="1" applyFont="1" applyAlignment="1">
      <alignment vertical="top" wrapText="1"/>
    </xf>
    <xf numFmtId="0" fontId="56" fillId="0" borderId="0" xfId="0" applyFont="1" applyAlignment="1">
      <alignment vertical="top" wrapText="1"/>
    </xf>
    <xf numFmtId="0" fontId="0" fillId="0" borderId="0" xfId="0" applyAlignment="1">
      <alignment vertical="top" wrapText="1"/>
    </xf>
    <xf numFmtId="3" fontId="0" fillId="0" borderId="0" xfId="0" applyNumberFormat="1" applyAlignment="1">
      <alignment vertical="top" wrapText="1"/>
    </xf>
    <xf numFmtId="3" fontId="0" fillId="0" borderId="44" xfId="0" applyNumberFormat="1" applyBorder="1" applyAlignment="1">
      <alignment vertical="top" wrapText="1"/>
    </xf>
    <xf numFmtId="0" fontId="0" fillId="0" borderId="45" xfId="0" applyBorder="1" applyAlignment="1">
      <alignment vertical="top" wrapText="1"/>
    </xf>
    <xf numFmtId="0" fontId="0" fillId="0" borderId="46" xfId="0" applyBorder="1" applyAlignment="1">
      <alignment vertical="top" wrapText="1"/>
    </xf>
    <xf numFmtId="0" fontId="0" fillId="0" borderId="47" xfId="0" applyBorder="1" applyAlignment="1">
      <alignment vertical="top" wrapText="1"/>
    </xf>
    <xf numFmtId="0" fontId="0" fillId="0" borderId="44" xfId="0" applyBorder="1" applyAlignment="1">
      <alignment vertical="top" wrapText="1"/>
    </xf>
    <xf numFmtId="0" fontId="0" fillId="0" borderId="48" xfId="0" applyBorder="1" applyAlignment="1">
      <alignment vertical="top" wrapText="1"/>
    </xf>
    <xf numFmtId="0" fontId="0" fillId="0" borderId="49" xfId="0" applyBorder="1" applyAlignment="1">
      <alignment vertical="top" wrapText="1"/>
    </xf>
    <xf numFmtId="0" fontId="0" fillId="0" borderId="50" xfId="0" applyBorder="1" applyAlignment="1">
      <alignment vertical="top" wrapText="1"/>
    </xf>
    <xf numFmtId="0" fontId="56" fillId="0" borderId="0" xfId="0" applyFont="1" applyAlignment="1">
      <alignment horizontal="center" vertical="top" wrapText="1"/>
    </xf>
    <xf numFmtId="0" fontId="0" fillId="0" borderId="0" xfId="0" applyAlignment="1">
      <alignment horizontal="center" vertical="top" wrapText="1"/>
    </xf>
    <xf numFmtId="3" fontId="56" fillId="0" borderId="0" xfId="0" applyNumberFormat="1" applyFont="1" applyAlignment="1">
      <alignment horizontal="center" vertical="top" wrapText="1"/>
    </xf>
    <xf numFmtId="0" fontId="0" fillId="0" borderId="45" xfId="0" applyBorder="1" applyAlignment="1">
      <alignment horizontal="center" vertical="top" wrapText="1"/>
    </xf>
    <xf numFmtId="0" fontId="0" fillId="0" borderId="51" xfId="0" applyBorder="1" applyAlignment="1">
      <alignment horizontal="center" vertical="top" wrapText="1"/>
    </xf>
    <xf numFmtId="0" fontId="0" fillId="0" borderId="47" xfId="0" applyBorder="1" applyAlignment="1">
      <alignment horizontal="center" vertical="top" wrapText="1"/>
    </xf>
    <xf numFmtId="3" fontId="54" fillId="0" borderId="52" xfId="38" applyNumberFormat="1" applyBorder="1" applyAlignment="1">
      <alignment horizontal="center" vertical="top" wrapText="1"/>
    </xf>
    <xf numFmtId="0" fontId="54" fillId="0" borderId="53" xfId="38" applyBorder="1" applyAlignment="1">
      <alignment horizontal="center" vertical="top" wrapText="1"/>
    </xf>
    <xf numFmtId="0" fontId="54" fillId="0" borderId="53" xfId="38" applyNumberFormat="1" applyBorder="1" applyAlignment="1">
      <alignment horizontal="center" vertical="top" wrapText="1"/>
    </xf>
    <xf numFmtId="0" fontId="54" fillId="0" borderId="52" xfId="38" applyNumberFormat="1" applyBorder="1" applyAlignment="1">
      <alignment horizontal="center" vertical="top" wrapText="1"/>
    </xf>
    <xf numFmtId="0" fontId="0" fillId="0" borderId="50" xfId="0" applyBorder="1" applyAlignment="1">
      <alignment horizontal="center" vertical="top" wrapText="1"/>
    </xf>
    <xf numFmtId="0" fontId="0" fillId="0" borderId="54" xfId="0" applyBorder="1" applyAlignment="1">
      <alignment horizontal="center" vertical="top" wrapText="1"/>
    </xf>
    <xf numFmtId="14" fontId="44" fillId="0" borderId="12" xfId="0" applyNumberFormat="1" applyFont="1" applyBorder="1" applyAlignment="1" applyProtection="1">
      <alignment vertical="center" wrapText="1"/>
      <protection locked="0"/>
    </xf>
    <xf numFmtId="0" fontId="56" fillId="0" borderId="13"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14" fontId="0" fillId="0" borderId="12" xfId="0" applyNumberFormat="1" applyBorder="1" applyAlignment="1" applyProtection="1">
      <alignment horizontal="left" vertical="center" wrapText="1"/>
      <protection locked="0"/>
    </xf>
    <xf numFmtId="0" fontId="5" fillId="0" borderId="11" xfId="0" applyFont="1" applyBorder="1" applyAlignment="1" applyProtection="1">
      <alignment horizontal="left" vertical="center"/>
      <protection locked="0"/>
    </xf>
    <xf numFmtId="0" fontId="39" fillId="0" borderId="18" xfId="0" applyFont="1" applyBorder="1" applyAlignment="1" applyProtection="1">
      <alignment horizontal="left" vertical="center"/>
      <protection locked="0"/>
    </xf>
    <xf numFmtId="0" fontId="39" fillId="0" borderId="10" xfId="0" applyFont="1" applyBorder="1" applyAlignment="1" applyProtection="1">
      <alignment horizontal="left" vertical="center"/>
      <protection locked="0"/>
    </xf>
    <xf numFmtId="0" fontId="39" fillId="0" borderId="14" xfId="0" applyFont="1" applyBorder="1" applyAlignment="1" applyProtection="1">
      <alignment horizontal="left" vertical="center"/>
      <protection locked="0"/>
    </xf>
    <xf numFmtId="0" fontId="9" fillId="24" borderId="11" xfId="0" applyFont="1" applyFill="1" applyBorder="1" applyAlignment="1" applyProtection="1">
      <alignment horizontal="center" vertical="center" wrapText="1"/>
      <protection locked="0"/>
    </xf>
    <xf numFmtId="0" fontId="39" fillId="0" borderId="11" xfId="0" applyFont="1" applyBorder="1" applyAlignment="1" applyProtection="1">
      <alignment horizontal="center" vertical="center" wrapText="1"/>
      <protection locked="0"/>
    </xf>
    <xf numFmtId="0" fontId="5" fillId="0" borderId="11" xfId="0" applyFont="1" applyBorder="1" applyAlignment="1" applyProtection="1">
      <alignment horizontal="left" vertical="center" wrapText="1"/>
      <protection locked="0"/>
    </xf>
    <xf numFmtId="0" fontId="5" fillId="0" borderId="11" xfId="0" applyFont="1" applyBorder="1" applyAlignment="1" applyProtection="1">
      <alignment horizontal="center" vertical="center" wrapText="1"/>
      <protection locked="0"/>
    </xf>
    <xf numFmtId="0" fontId="8" fillId="24" borderId="65" xfId="0" applyFont="1" applyFill="1" applyBorder="1" applyAlignment="1" applyProtection="1">
      <alignment horizontal="left" vertical="center"/>
      <protection locked="0"/>
    </xf>
    <xf numFmtId="0" fontId="8" fillId="24" borderId="13" xfId="0" applyFont="1" applyFill="1" applyBorder="1" applyAlignment="1" applyProtection="1">
      <alignment horizontal="left" vertical="center"/>
      <protection locked="0"/>
    </xf>
    <xf numFmtId="0" fontId="8" fillId="24" borderId="15" xfId="0" applyFont="1" applyFill="1" applyBorder="1" applyAlignment="1" applyProtection="1">
      <alignment horizontal="left" vertical="center"/>
      <protection locked="0"/>
    </xf>
    <xf numFmtId="0" fontId="8" fillId="24" borderId="18" xfId="0" applyFont="1" applyFill="1" applyBorder="1" applyAlignment="1" applyProtection="1">
      <alignment horizontal="left" vertical="center" wrapText="1"/>
      <protection locked="0"/>
    </xf>
    <xf numFmtId="0" fontId="8" fillId="24" borderId="10" xfId="0" applyFont="1" applyFill="1" applyBorder="1" applyAlignment="1" applyProtection="1">
      <alignment horizontal="left" vertical="center" wrapText="1"/>
      <protection locked="0"/>
    </xf>
    <xf numFmtId="0" fontId="8" fillId="24" borderId="14" xfId="0" applyFont="1" applyFill="1" applyBorder="1" applyAlignment="1" applyProtection="1">
      <alignment horizontal="left" vertical="center" wrapText="1"/>
      <protection locked="0"/>
    </xf>
    <xf numFmtId="0" fontId="2" fillId="0" borderId="18" xfId="0" applyFont="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2" fillId="0" borderId="14" xfId="0" applyFont="1" applyBorder="1" applyAlignment="1" applyProtection="1">
      <alignment horizontal="left" vertical="center" wrapText="1"/>
      <protection locked="0"/>
    </xf>
    <xf numFmtId="0" fontId="0" fillId="0" borderId="42" xfId="0" applyBorder="1" applyAlignment="1" applyProtection="1">
      <alignment horizontal="center" vertical="center" wrapText="1"/>
      <protection locked="0"/>
    </xf>
    <xf numFmtId="0" fontId="0" fillId="0" borderId="33" xfId="0" applyFont="1" applyBorder="1" applyAlignment="1" applyProtection="1">
      <alignment horizontal="center" vertical="center" wrapText="1"/>
      <protection locked="0"/>
    </xf>
    <xf numFmtId="0" fontId="0" fillId="0" borderId="63" xfId="0" applyFont="1" applyBorder="1" applyAlignment="1" applyProtection="1">
      <alignment horizontal="center" vertical="center" wrapText="1"/>
      <protection locked="0"/>
    </xf>
    <xf numFmtId="0" fontId="0" fillId="0" borderId="64" xfId="0" applyFont="1" applyBorder="1" applyAlignment="1" applyProtection="1">
      <alignment horizontal="center" vertical="center" wrapText="1"/>
      <protection locked="0"/>
    </xf>
    <xf numFmtId="0" fontId="0" fillId="0" borderId="65" xfId="0" applyFont="1" applyBorder="1" applyAlignment="1" applyProtection="1">
      <alignment horizontal="center" vertical="center" wrapText="1"/>
      <protection locked="0"/>
    </xf>
    <xf numFmtId="0" fontId="0" fillId="0" borderId="15" xfId="0" applyFont="1" applyBorder="1" applyAlignment="1" applyProtection="1">
      <alignment horizontal="center" vertical="center" wrapText="1"/>
      <protection locked="0"/>
    </xf>
    <xf numFmtId="0" fontId="39" fillId="0" borderId="18" xfId="0" applyFont="1" applyBorder="1" applyAlignment="1" applyProtection="1">
      <alignment horizontal="center" vertical="center" wrapText="1"/>
      <protection locked="0"/>
    </xf>
    <xf numFmtId="0" fontId="39" fillId="0" borderId="10" xfId="0" applyFont="1" applyBorder="1" applyAlignment="1" applyProtection="1">
      <alignment horizontal="center" vertical="center" wrapText="1"/>
      <protection locked="0"/>
    </xf>
    <xf numFmtId="0" fontId="39" fillId="0" borderId="14" xfId="0" applyFont="1" applyBorder="1" applyAlignment="1" applyProtection="1">
      <alignment horizontal="center" vertical="center" wrapText="1"/>
      <protection locked="0"/>
    </xf>
    <xf numFmtId="0" fontId="9" fillId="24" borderId="23" xfId="0" applyFont="1" applyFill="1" applyBorder="1" applyAlignment="1" applyProtection="1">
      <alignment horizontal="center" vertical="center" wrapText="1"/>
      <protection locked="0"/>
    </xf>
    <xf numFmtId="0" fontId="0" fillId="0" borderId="33" xfId="0" applyBorder="1" applyAlignment="1" applyProtection="1">
      <alignment horizontal="center" vertical="center" wrapText="1"/>
      <protection locked="0"/>
    </xf>
    <xf numFmtId="0" fontId="0" fillId="0" borderId="63" xfId="0" applyBorder="1" applyAlignment="1" applyProtection="1">
      <alignment horizontal="center" vertical="center" wrapText="1"/>
      <protection locked="0"/>
    </xf>
    <xf numFmtId="0" fontId="0" fillId="0" borderId="64" xfId="0" applyBorder="1" applyAlignment="1" applyProtection="1">
      <alignment horizontal="center" vertical="center" wrapText="1"/>
      <protection locked="0"/>
    </xf>
    <xf numFmtId="0" fontId="0" fillId="0" borderId="65"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9" fillId="24" borderId="42" xfId="0" applyFont="1" applyFill="1" applyBorder="1" applyAlignment="1" applyProtection="1">
      <alignment horizontal="center" vertical="center" wrapText="1"/>
      <protection locked="0"/>
    </xf>
    <xf numFmtId="0" fontId="9" fillId="24" borderId="33" xfId="0" applyFont="1" applyFill="1" applyBorder="1" applyAlignment="1" applyProtection="1">
      <alignment horizontal="center" vertical="center" wrapText="1"/>
      <protection locked="0"/>
    </xf>
    <xf numFmtId="0" fontId="9" fillId="24" borderId="65" xfId="0" applyFont="1" applyFill="1" applyBorder="1" applyAlignment="1" applyProtection="1">
      <alignment horizontal="center" vertical="center" wrapText="1"/>
      <protection locked="0"/>
    </xf>
    <xf numFmtId="0" fontId="9" fillId="24" borderId="15" xfId="0" applyFont="1" applyFill="1" applyBorder="1" applyAlignment="1" applyProtection="1">
      <alignment horizontal="center" vertical="center" wrapText="1"/>
      <protection locked="0"/>
    </xf>
    <xf numFmtId="0" fontId="39" fillId="24" borderId="11" xfId="0" applyFont="1" applyFill="1" applyBorder="1" applyAlignment="1" applyProtection="1">
      <alignment horizontal="center" vertical="center" wrapText="1"/>
      <protection locked="0"/>
    </xf>
    <xf numFmtId="0" fontId="5" fillId="0" borderId="18" xfId="0" applyFont="1" applyBorder="1" applyAlignment="1" applyProtection="1">
      <alignment horizontal="left" vertical="center" wrapText="1"/>
      <protection locked="0"/>
    </xf>
    <xf numFmtId="0" fontId="5" fillId="0" borderId="10" xfId="0" applyFont="1" applyBorder="1" applyAlignment="1" applyProtection="1">
      <alignment horizontal="left" vertical="center" wrapText="1"/>
      <protection locked="0"/>
    </xf>
    <xf numFmtId="0" fontId="5" fillId="0" borderId="14" xfId="0" applyFont="1" applyBorder="1" applyAlignment="1" applyProtection="1">
      <alignment horizontal="left" vertical="center" wrapText="1"/>
      <protection locked="0"/>
    </xf>
    <xf numFmtId="0" fontId="5" fillId="0" borderId="18" xfId="0" applyFont="1" applyBorder="1" applyAlignment="1" applyProtection="1">
      <alignment horizontal="left" vertical="center"/>
      <protection locked="0"/>
    </xf>
    <xf numFmtId="0" fontId="5" fillId="0" borderId="10" xfId="0" applyFont="1" applyBorder="1" applyAlignment="1" applyProtection="1">
      <alignment horizontal="left" vertical="center"/>
      <protection locked="0"/>
    </xf>
    <xf numFmtId="0" fontId="5" fillId="0" borderId="14" xfId="0" applyFont="1" applyBorder="1" applyAlignment="1" applyProtection="1">
      <alignment horizontal="left" vertical="center"/>
      <protection locked="0"/>
    </xf>
    <xf numFmtId="0" fontId="9" fillId="24" borderId="58" xfId="0" applyFont="1" applyFill="1" applyBorder="1" applyAlignment="1" applyProtection="1">
      <alignment horizontal="center" vertical="center" wrapText="1"/>
    </xf>
    <xf numFmtId="0" fontId="9" fillId="24" borderId="59" xfId="0" applyFont="1" applyFill="1" applyBorder="1" applyAlignment="1" applyProtection="1">
      <alignment horizontal="center" vertical="center" wrapText="1"/>
    </xf>
    <xf numFmtId="0" fontId="37" fillId="0" borderId="11"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2" fillId="0" borderId="11" xfId="0" applyFont="1" applyBorder="1" applyAlignment="1" applyProtection="1">
      <alignment horizontal="left" vertical="center" wrapText="1"/>
      <protection hidden="1"/>
    </xf>
    <xf numFmtId="0" fontId="2" fillId="0" borderId="18"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39" fillId="24" borderId="16" xfId="0" applyFont="1" applyFill="1" applyBorder="1" applyAlignment="1" applyProtection="1">
      <alignment horizontal="center" vertical="center" wrapText="1"/>
      <protection locked="0"/>
    </xf>
    <xf numFmtId="0" fontId="39" fillId="24" borderId="62" xfId="0" applyFont="1" applyFill="1" applyBorder="1" applyAlignment="1" applyProtection="1">
      <alignment horizontal="center" vertical="center" wrapText="1"/>
      <protection locked="0"/>
    </xf>
    <xf numFmtId="0" fontId="39" fillId="24" borderId="23" xfId="0" applyFont="1" applyFill="1" applyBorder="1" applyAlignment="1" applyProtection="1">
      <alignment horizontal="center" vertical="center" wrapText="1"/>
      <protection locked="0"/>
    </xf>
    <xf numFmtId="0" fontId="8" fillId="24" borderId="18" xfId="0" applyFont="1" applyFill="1" applyBorder="1" applyAlignment="1" applyProtection="1">
      <alignment horizontal="left" vertical="center"/>
      <protection locked="0"/>
    </xf>
    <xf numFmtId="0" fontId="8" fillId="24" borderId="10" xfId="0" applyFont="1" applyFill="1" applyBorder="1" applyAlignment="1" applyProtection="1">
      <alignment horizontal="left" vertical="center"/>
      <protection locked="0"/>
    </xf>
    <xf numFmtId="0" fontId="8" fillId="24" borderId="14" xfId="0" applyFont="1" applyFill="1" applyBorder="1" applyAlignment="1" applyProtection="1">
      <alignment horizontal="left" vertical="center"/>
      <protection locked="0"/>
    </xf>
    <xf numFmtId="0" fontId="35" fillId="0" borderId="18" xfId="0" applyFont="1" applyFill="1" applyBorder="1" applyAlignment="1" applyProtection="1">
      <alignment vertical="center"/>
      <protection locked="0"/>
    </xf>
    <xf numFmtId="0" fontId="35" fillId="0" borderId="10" xfId="0" applyFont="1" applyFill="1" applyBorder="1" applyAlignment="1" applyProtection="1">
      <alignment vertical="center"/>
      <protection locked="0"/>
    </xf>
    <xf numFmtId="0" fontId="8" fillId="24" borderId="11" xfId="0" applyFont="1" applyFill="1" applyBorder="1" applyAlignment="1" applyProtection="1">
      <alignment horizontal="left" vertical="center" wrapText="1"/>
      <protection locked="0"/>
    </xf>
    <xf numFmtId="0" fontId="4" fillId="0" borderId="18" xfId="0" applyFont="1" applyFill="1" applyBorder="1" applyAlignment="1" applyProtection="1">
      <alignment vertical="center"/>
      <protection hidden="1"/>
    </xf>
    <xf numFmtId="0" fontId="4" fillId="0" borderId="10" xfId="0" applyFont="1" applyFill="1" applyBorder="1" applyAlignment="1" applyProtection="1">
      <alignment vertical="center"/>
      <protection hidden="1"/>
    </xf>
    <xf numFmtId="0" fontId="46" fillId="0" borderId="42" xfId="0" applyFont="1" applyBorder="1" applyAlignment="1" applyProtection="1">
      <alignment horizontal="center" vertical="center" wrapText="1"/>
      <protection locked="0"/>
    </xf>
    <xf numFmtId="0" fontId="5" fillId="0" borderId="17" xfId="0" applyFont="1" applyBorder="1" applyAlignment="1" applyProtection="1">
      <alignment horizontal="center" vertical="center" wrapText="1"/>
      <protection locked="0"/>
    </xf>
    <xf numFmtId="0" fontId="5" fillId="0" borderId="33" xfId="0" applyFont="1" applyBorder="1" applyAlignment="1" applyProtection="1">
      <alignment horizontal="center" vertical="center" wrapText="1"/>
      <protection locked="0"/>
    </xf>
    <xf numFmtId="0" fontId="9" fillId="24" borderId="55" xfId="0" applyFont="1" applyFill="1" applyBorder="1" applyAlignment="1" applyProtection="1">
      <alignment horizontal="center" vertical="center" wrapText="1"/>
    </xf>
    <xf numFmtId="0" fontId="9" fillId="24" borderId="19" xfId="0" applyFont="1" applyFill="1" applyBorder="1" applyAlignment="1" applyProtection="1">
      <alignment horizontal="center" vertical="center" wrapText="1"/>
    </xf>
    <xf numFmtId="0" fontId="9" fillId="24" borderId="60" xfId="0" applyFont="1" applyFill="1" applyBorder="1" applyAlignment="1" applyProtection="1">
      <alignment horizontal="center" vertical="center" wrapText="1"/>
    </xf>
    <xf numFmtId="0" fontId="9" fillId="24" borderId="18" xfId="0" applyFont="1" applyFill="1" applyBorder="1" applyAlignment="1" applyProtection="1">
      <alignment horizontal="center" vertical="center" wrapText="1"/>
    </xf>
    <xf numFmtId="0" fontId="9" fillId="24" borderId="56" xfId="0" applyFont="1" applyFill="1" applyBorder="1" applyAlignment="1" applyProtection="1">
      <alignment horizontal="center" vertical="center" wrapText="1"/>
    </xf>
    <xf numFmtId="0" fontId="9" fillId="24" borderId="11" xfId="0" applyFont="1" applyFill="1" applyBorder="1" applyAlignment="1" applyProtection="1">
      <alignment horizontal="center" vertical="center" wrapText="1"/>
    </xf>
    <xf numFmtId="0" fontId="9" fillId="24" borderId="61" xfId="0" applyFont="1" applyFill="1" applyBorder="1" applyAlignment="1" applyProtection="1">
      <alignment horizontal="center" vertical="center" wrapText="1"/>
    </xf>
    <xf numFmtId="3" fontId="5" fillId="0" borderId="11" xfId="0" applyNumberFormat="1" applyFont="1" applyBorder="1" applyAlignment="1" applyProtection="1">
      <alignment horizontal="right" vertical="center" wrapText="1"/>
      <protection hidden="1"/>
    </xf>
    <xf numFmtId="3" fontId="5" fillId="0" borderId="11" xfId="0" applyNumberFormat="1" applyFont="1" applyFill="1" applyBorder="1" applyAlignment="1" applyProtection="1">
      <alignment horizontal="right" vertical="center" wrapText="1"/>
      <protection locked="0"/>
    </xf>
    <xf numFmtId="3" fontId="5" fillId="0" borderId="16" xfId="0" applyNumberFormat="1" applyFont="1" applyFill="1" applyBorder="1" applyAlignment="1" applyProtection="1">
      <alignment horizontal="right" vertical="center" wrapText="1"/>
      <protection locked="0"/>
    </xf>
    <xf numFmtId="3" fontId="5" fillId="25" borderId="16" xfId="0" applyNumberFormat="1" applyFont="1" applyFill="1" applyBorder="1" applyAlignment="1" applyProtection="1">
      <alignment horizontal="right" vertical="center" wrapText="1"/>
      <protection locked="0"/>
    </xf>
    <xf numFmtId="3" fontId="9" fillId="0" borderId="37" xfId="0" applyNumberFormat="1" applyFont="1" applyFill="1" applyBorder="1" applyAlignment="1" applyProtection="1">
      <alignment horizontal="right" vertical="center" wrapText="1"/>
    </xf>
    <xf numFmtId="49" fontId="39" fillId="0" borderId="11" xfId="0" applyNumberFormat="1" applyFont="1" applyFill="1" applyBorder="1" applyAlignment="1" applyProtection="1">
      <alignment horizontal="left" vertical="center" wrapText="1"/>
      <protection hidden="1"/>
    </xf>
    <xf numFmtId="3" fontId="5" fillId="25" borderId="11" xfId="0" applyNumberFormat="1" applyFont="1" applyFill="1" applyBorder="1" applyAlignment="1" applyProtection="1">
      <alignment horizontal="right" vertical="center" wrapText="1"/>
      <protection locked="0"/>
    </xf>
    <xf numFmtId="0" fontId="9" fillId="0" borderId="11" xfId="0" applyFont="1" applyFill="1" applyBorder="1" applyAlignment="1" applyProtection="1">
      <alignment horizontal="center" vertical="center" wrapText="1"/>
    </xf>
    <xf numFmtId="0" fontId="5" fillId="0" borderId="11" xfId="0" applyFont="1" applyFill="1" applyBorder="1" applyAlignment="1" applyProtection="1">
      <alignment horizontal="left" vertical="center" wrapText="1"/>
      <protection locked="0"/>
    </xf>
    <xf numFmtId="0" fontId="5" fillId="0" borderId="20" xfId="0" applyFont="1" applyFill="1" applyBorder="1" applyAlignment="1" applyProtection="1">
      <alignment horizontal="left" vertical="center" wrapText="1"/>
      <protection locked="0"/>
    </xf>
    <xf numFmtId="3" fontId="7" fillId="27" borderId="28" xfId="0" applyNumberFormat="1" applyFont="1" applyFill="1" applyBorder="1" applyAlignment="1" applyProtection="1">
      <alignment horizontal="right" vertical="center" wrapText="1"/>
      <protection hidden="1"/>
    </xf>
    <xf numFmtId="0" fontId="7" fillId="27" borderId="28" xfId="0" applyFont="1" applyFill="1" applyBorder="1" applyAlignment="1" applyProtection="1">
      <alignment horizontal="center" vertical="center" wrapText="1"/>
      <protection hidden="1"/>
    </xf>
    <xf numFmtId="49" fontId="39" fillId="0" borderId="16" xfId="0" applyNumberFormat="1" applyFont="1" applyFill="1" applyBorder="1" applyAlignment="1" applyProtection="1">
      <alignment horizontal="left" vertical="center" wrapText="1"/>
      <protection hidden="1"/>
    </xf>
    <xf numFmtId="49" fontId="5" fillId="0" borderId="11" xfId="0" applyNumberFormat="1" applyFont="1" applyFill="1" applyBorder="1" applyAlignment="1" applyProtection="1">
      <alignment horizontal="left" vertical="center" wrapText="1"/>
      <protection hidden="1"/>
    </xf>
    <xf numFmtId="49" fontId="34" fillId="0" borderId="11" xfId="51" applyNumberFormat="1" applyFont="1" applyBorder="1" applyAlignment="1" applyProtection="1">
      <alignment horizontal="left" vertical="center"/>
      <protection hidden="1"/>
    </xf>
    <xf numFmtId="0" fontId="9" fillId="0" borderId="11" xfId="0" applyFont="1" applyFill="1" applyBorder="1" applyAlignment="1" applyProtection="1">
      <alignment horizontal="center" vertical="center" wrapText="1"/>
      <protection hidden="1"/>
    </xf>
    <xf numFmtId="0" fontId="9" fillId="0" borderId="20" xfId="0" applyFont="1" applyFill="1" applyBorder="1" applyAlignment="1" applyProtection="1">
      <alignment horizontal="center" vertical="center" wrapText="1"/>
    </xf>
    <xf numFmtId="0" fontId="7" fillId="24" borderId="38" xfId="0" applyFont="1" applyFill="1" applyBorder="1" applyAlignment="1" applyProtection="1">
      <alignment horizontal="center" vertical="center" wrapText="1"/>
      <protection hidden="1"/>
    </xf>
    <xf numFmtId="0" fontId="7" fillId="24" borderId="30" xfId="0" applyFont="1" applyFill="1" applyBorder="1" applyAlignment="1" applyProtection="1">
      <alignment horizontal="center" vertical="center" wrapText="1"/>
      <protection hidden="1"/>
    </xf>
    <xf numFmtId="0" fontId="0" fillId="0" borderId="0" xfId="0" applyFont="1" applyAlignment="1" applyProtection="1">
      <alignment horizontal="center" vertical="center" wrapText="1"/>
      <protection locked="0"/>
    </xf>
    <xf numFmtId="0" fontId="46" fillId="0" borderId="18" xfId="0" applyFont="1" applyFill="1" applyBorder="1" applyAlignment="1" applyProtection="1">
      <alignment horizontal="center" vertical="center" wrapText="1"/>
    </xf>
    <xf numFmtId="0" fontId="46" fillId="0" borderId="10" xfId="0" applyFont="1" applyFill="1" applyBorder="1" applyAlignment="1" applyProtection="1">
      <alignment horizontal="center" vertical="center" wrapText="1"/>
    </xf>
    <xf numFmtId="0" fontId="46" fillId="0" borderId="14" xfId="0" applyFont="1" applyFill="1" applyBorder="1" applyAlignment="1" applyProtection="1">
      <alignment horizontal="center" vertical="center" wrapText="1"/>
    </xf>
    <xf numFmtId="0" fontId="9" fillId="24" borderId="57" xfId="0" applyFont="1" applyFill="1" applyBorder="1" applyAlignment="1" applyProtection="1">
      <alignment horizontal="center" vertical="center" wrapText="1"/>
    </xf>
    <xf numFmtId="0" fontId="9" fillId="24" borderId="20" xfId="0" applyFont="1" applyFill="1" applyBorder="1" applyAlignment="1" applyProtection="1">
      <alignment horizontal="center" vertical="center" wrapText="1"/>
    </xf>
    <xf numFmtId="0" fontId="5" fillId="0" borderId="16" xfId="0" applyFont="1" applyFill="1" applyBorder="1" applyAlignment="1" applyProtection="1">
      <alignment horizontal="left" vertical="center" wrapText="1"/>
      <protection locked="0"/>
    </xf>
    <xf numFmtId="0" fontId="5" fillId="0" borderId="26" xfId="0" applyFont="1" applyFill="1" applyBorder="1" applyAlignment="1" applyProtection="1">
      <alignment horizontal="left" vertical="center" wrapText="1"/>
      <protection locked="0"/>
    </xf>
    <xf numFmtId="0" fontId="36" fillId="0" borderId="11" xfId="0" applyFont="1" applyBorder="1" applyAlignment="1" applyProtection="1">
      <alignment horizontal="center" vertical="center"/>
      <protection locked="0"/>
    </xf>
    <xf numFmtId="0" fontId="1"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38" fillId="24" borderId="11" xfId="0" applyFont="1" applyFill="1" applyBorder="1" applyAlignment="1" applyProtection="1">
      <alignment horizontal="left" vertical="center" wrapText="1"/>
      <protection locked="0"/>
    </xf>
    <xf numFmtId="0" fontId="0" fillId="0" borderId="42" xfId="0"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0" fillId="0" borderId="63" xfId="0" applyFont="1" applyFill="1" applyBorder="1" applyAlignment="1" applyProtection="1">
      <alignment horizontal="center" vertical="center" wrapText="1"/>
      <protection locked="0"/>
    </xf>
    <xf numFmtId="0" fontId="0" fillId="0" borderId="0" xfId="0" applyFont="1" applyFill="1" applyBorder="1" applyAlignment="1" applyProtection="1">
      <alignment horizontal="center" vertical="center" wrapText="1"/>
      <protection locked="0"/>
    </xf>
    <xf numFmtId="0" fontId="0" fillId="0" borderId="65"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8" fillId="24" borderId="11" xfId="0" applyFont="1" applyFill="1" applyBorder="1" applyAlignment="1" applyProtection="1">
      <alignment horizontal="left" vertical="center"/>
      <protection locked="0"/>
    </xf>
    <xf numFmtId="0" fontId="35" fillId="0" borderId="10" xfId="0" applyFont="1" applyFill="1" applyBorder="1" applyAlignment="1" applyProtection="1">
      <alignment horizontal="left" vertical="center"/>
      <protection locked="0"/>
    </xf>
    <xf numFmtId="0" fontId="9" fillId="24" borderId="58" xfId="0" applyFont="1" applyFill="1" applyBorder="1" applyAlignment="1" applyProtection="1">
      <alignment horizontal="center" vertical="center" wrapText="1"/>
      <protection locked="0"/>
    </xf>
    <xf numFmtId="0" fontId="9" fillId="24" borderId="59" xfId="0" applyFont="1" applyFill="1" applyBorder="1" applyAlignment="1" applyProtection="1">
      <alignment horizontal="center" vertical="center" wrapText="1"/>
      <protection locked="0"/>
    </xf>
    <xf numFmtId="0" fontId="9" fillId="0" borderId="18" xfId="0" applyFont="1" applyFill="1" applyBorder="1" applyAlignment="1" applyProtection="1">
      <alignment horizontal="center" vertical="center" wrapText="1"/>
    </xf>
    <xf numFmtId="0" fontId="9" fillId="0" borderId="14" xfId="0" applyFont="1" applyFill="1" applyBorder="1" applyAlignment="1" applyProtection="1">
      <alignment horizontal="center" vertical="center" wrapText="1"/>
    </xf>
    <xf numFmtId="0" fontId="9" fillId="0" borderId="18" xfId="0" applyFont="1" applyFill="1" applyBorder="1" applyAlignment="1" applyProtection="1">
      <alignment horizontal="center" vertical="center" wrapText="1"/>
      <protection hidden="1"/>
    </xf>
    <xf numFmtId="0" fontId="9" fillId="0" borderId="14" xfId="0" applyFont="1" applyFill="1" applyBorder="1" applyAlignment="1" applyProtection="1">
      <alignment horizontal="center" vertical="center" wrapText="1"/>
      <protection hidden="1"/>
    </xf>
    <xf numFmtId="0" fontId="1" fillId="0" borderId="10" xfId="0" applyNumberFormat="1" applyFont="1" applyFill="1" applyBorder="1" applyAlignment="1" applyProtection="1">
      <alignment horizontal="left" vertical="center" wrapText="1"/>
      <protection locked="0"/>
    </xf>
    <xf numFmtId="0" fontId="42" fillId="24" borderId="11" xfId="0" applyFont="1" applyFill="1" applyBorder="1" applyAlignment="1" applyProtection="1">
      <alignment horizontal="left" vertical="center" wrapText="1"/>
      <protection locked="0"/>
    </xf>
    <xf numFmtId="0" fontId="46" fillId="0" borderId="17"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9" fillId="24" borderId="61" xfId="0" applyFont="1" applyFill="1" applyBorder="1" applyAlignment="1" applyProtection="1">
      <alignment horizontal="center" vertical="center" wrapText="1"/>
      <protection locked="0"/>
    </xf>
    <xf numFmtId="0" fontId="39" fillId="0" borderId="11" xfId="0" applyFont="1" applyBorder="1" applyAlignment="1" applyProtection="1">
      <alignment horizontal="left" vertical="center" wrapText="1"/>
      <protection locked="0"/>
    </xf>
    <xf numFmtId="0" fontId="9" fillId="24" borderId="18" xfId="0" applyFont="1" applyFill="1" applyBorder="1" applyAlignment="1" applyProtection="1">
      <alignment horizontal="center" vertical="center" wrapText="1"/>
      <protection locked="0"/>
    </xf>
    <xf numFmtId="0" fontId="9" fillId="24" borderId="14" xfId="0" applyFont="1" applyFill="1" applyBorder="1" applyAlignment="1" applyProtection="1">
      <alignment horizontal="center" vertical="center" wrapText="1"/>
      <protection locked="0"/>
    </xf>
    <xf numFmtId="0" fontId="9" fillId="24" borderId="10" xfId="0" applyFont="1" applyFill="1" applyBorder="1" applyAlignment="1" applyProtection="1">
      <alignment horizontal="center" vertical="center" wrapText="1"/>
      <protection locked="0"/>
    </xf>
    <xf numFmtId="3" fontId="5" fillId="0" borderId="18" xfId="0" applyNumberFormat="1" applyFont="1" applyBorder="1" applyAlignment="1" applyProtection="1">
      <alignment horizontal="right" vertical="center" wrapText="1"/>
      <protection hidden="1"/>
    </xf>
    <xf numFmtId="3" fontId="5" fillId="0" borderId="14" xfId="0" applyNumberFormat="1" applyFont="1" applyBorder="1" applyAlignment="1" applyProtection="1">
      <alignment horizontal="right" vertical="center" wrapText="1"/>
      <protection hidden="1"/>
    </xf>
    <xf numFmtId="49" fontId="39" fillId="0" borderId="18" xfId="0" applyNumberFormat="1" applyFont="1" applyFill="1" applyBorder="1" applyAlignment="1" applyProtection="1">
      <alignment horizontal="left" vertical="center" wrapText="1"/>
      <protection hidden="1"/>
    </xf>
    <xf numFmtId="49" fontId="39" fillId="0" borderId="14" xfId="0" applyNumberFormat="1" applyFont="1" applyFill="1" applyBorder="1" applyAlignment="1" applyProtection="1">
      <alignment horizontal="left" vertical="center" wrapText="1"/>
      <protection hidden="1"/>
    </xf>
    <xf numFmtId="3" fontId="5" fillId="0" borderId="18" xfId="0" applyNumberFormat="1" applyFont="1" applyFill="1" applyBorder="1" applyAlignment="1" applyProtection="1">
      <alignment horizontal="right" vertical="center" wrapText="1"/>
      <protection locked="0"/>
    </xf>
    <xf numFmtId="3" fontId="5" fillId="0" borderId="14" xfId="0" applyNumberFormat="1" applyFont="1" applyFill="1" applyBorder="1" applyAlignment="1" applyProtection="1">
      <alignment horizontal="right" vertical="center" wrapText="1"/>
      <protection locked="0"/>
    </xf>
    <xf numFmtId="3" fontId="5" fillId="0" borderId="11" xfId="0" applyNumberFormat="1" applyFont="1" applyBorder="1" applyAlignment="1" applyProtection="1">
      <alignment horizontal="right" vertical="center"/>
      <protection locked="0"/>
    </xf>
    <xf numFmtId="49" fontId="34" fillId="0" borderId="18" xfId="51" applyNumberFormat="1" applyFont="1" applyBorder="1" applyAlignment="1" applyProtection="1">
      <alignment horizontal="left" vertical="center"/>
      <protection hidden="1"/>
    </xf>
    <xf numFmtId="49" fontId="34" fillId="0" borderId="14" xfId="51" applyNumberFormat="1" applyFont="1" applyBorder="1" applyAlignment="1" applyProtection="1">
      <alignment horizontal="left" vertical="center"/>
      <protection hidden="1"/>
    </xf>
    <xf numFmtId="3" fontId="5" fillId="0" borderId="18" xfId="0" applyNumberFormat="1" applyFont="1" applyBorder="1" applyAlignment="1" applyProtection="1">
      <alignment vertical="center" wrapText="1"/>
      <protection hidden="1"/>
    </xf>
    <xf numFmtId="3" fontId="5" fillId="0" borderId="14" xfId="0" applyNumberFormat="1" applyFont="1" applyBorder="1" applyAlignment="1" applyProtection="1">
      <alignment vertical="center" wrapText="1"/>
      <protection hidden="1"/>
    </xf>
    <xf numFmtId="3" fontId="5" fillId="25" borderId="18" xfId="0" applyNumberFormat="1" applyFont="1" applyFill="1" applyBorder="1" applyAlignment="1" applyProtection="1">
      <alignment horizontal="right" vertical="center" wrapText="1"/>
      <protection locked="0"/>
    </xf>
    <xf numFmtId="3" fontId="5" fillId="25" borderId="14" xfId="0" applyNumberFormat="1" applyFont="1" applyFill="1" applyBorder="1" applyAlignment="1" applyProtection="1">
      <alignment horizontal="right" vertical="center" wrapText="1"/>
      <protection locked="0"/>
    </xf>
    <xf numFmtId="3" fontId="5" fillId="0" borderId="42" xfId="0" applyNumberFormat="1" applyFont="1" applyBorder="1" applyAlignment="1" applyProtection="1">
      <alignment vertical="center" wrapText="1"/>
      <protection hidden="1"/>
    </xf>
    <xf numFmtId="3" fontId="5" fillId="0" borderId="33" xfId="0" applyNumberFormat="1" applyFont="1" applyBorder="1" applyAlignment="1" applyProtection="1">
      <alignment vertical="center" wrapText="1"/>
      <protection hidden="1"/>
    </xf>
    <xf numFmtId="3" fontId="5" fillId="0" borderId="42" xfId="0" applyNumberFormat="1" applyFont="1" applyFill="1" applyBorder="1" applyAlignment="1" applyProtection="1">
      <alignment horizontal="right" vertical="center" wrapText="1"/>
      <protection locked="0"/>
    </xf>
    <xf numFmtId="3" fontId="5" fillId="0" borderId="33" xfId="0" applyNumberFormat="1" applyFont="1" applyFill="1" applyBorder="1" applyAlignment="1" applyProtection="1">
      <alignment horizontal="right" vertical="center" wrapText="1"/>
      <protection locked="0"/>
    </xf>
    <xf numFmtId="49" fontId="39" fillId="0" borderId="42" xfId="0" applyNumberFormat="1" applyFont="1" applyFill="1" applyBorder="1" applyAlignment="1" applyProtection="1">
      <alignment horizontal="left" vertical="center" wrapText="1"/>
      <protection hidden="1"/>
    </xf>
    <xf numFmtId="49" fontId="39" fillId="0" borderId="33" xfId="0" applyNumberFormat="1" applyFont="1" applyFill="1" applyBorder="1" applyAlignment="1" applyProtection="1">
      <alignment horizontal="left" vertical="center" wrapText="1"/>
      <protection hidden="1"/>
    </xf>
    <xf numFmtId="3" fontId="5" fillId="25" borderId="42" xfId="0" applyNumberFormat="1" applyFont="1" applyFill="1" applyBorder="1" applyAlignment="1" applyProtection="1">
      <alignment horizontal="right" vertical="center" wrapText="1"/>
      <protection locked="0"/>
    </xf>
    <xf numFmtId="3" fontId="5" fillId="25" borderId="33" xfId="0" applyNumberFormat="1" applyFont="1" applyFill="1" applyBorder="1" applyAlignment="1" applyProtection="1">
      <alignment horizontal="right" vertical="center" wrapText="1"/>
      <protection locked="0"/>
    </xf>
    <xf numFmtId="3" fontId="5" fillId="0" borderId="16" xfId="0" applyNumberFormat="1" applyFont="1" applyBorder="1" applyAlignment="1" applyProtection="1">
      <alignment horizontal="right" vertical="center"/>
      <protection locked="0"/>
    </xf>
    <xf numFmtId="0" fontId="44" fillId="0" borderId="0" xfId="0" applyFont="1" applyAlignment="1" applyProtection="1">
      <alignment horizontal="center" vertical="center" wrapText="1"/>
      <protection locked="0"/>
    </xf>
    <xf numFmtId="3" fontId="7" fillId="27" borderId="36" xfId="0" applyNumberFormat="1" applyFont="1" applyFill="1" applyBorder="1" applyAlignment="1" applyProtection="1">
      <alignment horizontal="right" vertical="center" wrapText="1"/>
      <protection hidden="1"/>
    </xf>
    <xf numFmtId="3" fontId="7" fillId="27" borderId="30" xfId="0" applyNumberFormat="1" applyFont="1" applyFill="1" applyBorder="1" applyAlignment="1" applyProtection="1">
      <alignment horizontal="right" vertical="center" wrapText="1"/>
      <protection hidden="1"/>
    </xf>
    <xf numFmtId="3" fontId="7" fillId="27" borderId="66" xfId="0" applyNumberFormat="1" applyFont="1" applyFill="1" applyBorder="1" applyAlignment="1" applyProtection="1">
      <alignment horizontal="right" vertical="center" wrapText="1"/>
      <protection hidden="1"/>
    </xf>
    <xf numFmtId="0" fontId="7" fillId="27" borderId="27" xfId="0" applyFont="1" applyFill="1" applyBorder="1" applyAlignment="1" applyProtection="1">
      <alignment horizontal="center" vertical="center" wrapText="1"/>
      <protection hidden="1"/>
    </xf>
    <xf numFmtId="3" fontId="33" fillId="0" borderId="37" xfId="0" applyNumberFormat="1" applyFont="1" applyFill="1" applyBorder="1" applyAlignment="1" applyProtection="1">
      <alignment horizontal="right" vertical="center" wrapText="1"/>
    </xf>
    <xf numFmtId="49" fontId="39" fillId="0" borderId="42" xfId="0" applyNumberFormat="1" applyFont="1" applyFill="1" applyBorder="1" applyAlignment="1" applyProtection="1">
      <alignment horizontal="left" vertical="center" wrapText="1"/>
    </xf>
    <xf numFmtId="49" fontId="39" fillId="0" borderId="33" xfId="0" applyNumberFormat="1" applyFont="1" applyFill="1" applyBorder="1" applyAlignment="1" applyProtection="1">
      <alignment horizontal="left" vertical="center" wrapText="1"/>
    </xf>
    <xf numFmtId="49" fontId="39" fillId="0" borderId="18" xfId="0" applyNumberFormat="1" applyFont="1" applyFill="1" applyBorder="1" applyAlignment="1" applyProtection="1">
      <alignment horizontal="left" vertical="center" wrapText="1"/>
    </xf>
    <xf numFmtId="49" fontId="39" fillId="0" borderId="14" xfId="0" applyNumberFormat="1" applyFont="1" applyFill="1" applyBorder="1" applyAlignment="1" applyProtection="1">
      <alignment horizontal="left" vertical="center" wrapText="1"/>
    </xf>
    <xf numFmtId="3" fontId="5" fillId="0" borderId="18" xfId="0" applyNumberFormat="1" applyFont="1" applyFill="1" applyBorder="1" applyAlignment="1" applyProtection="1">
      <alignment horizontal="right" vertical="center" wrapText="1"/>
      <protection hidden="1"/>
    </xf>
    <xf numFmtId="3" fontId="5" fillId="0" borderId="14" xfId="0" applyNumberFormat="1" applyFont="1" applyFill="1" applyBorder="1" applyAlignment="1" applyProtection="1">
      <alignment horizontal="right" vertical="center" wrapText="1"/>
      <protection hidden="1"/>
    </xf>
    <xf numFmtId="3" fontId="5" fillId="25" borderId="18" xfId="0" applyNumberFormat="1" applyFont="1" applyFill="1" applyBorder="1" applyAlignment="1" applyProtection="1">
      <alignment horizontal="right" vertical="center" wrapText="1"/>
      <protection hidden="1"/>
    </xf>
    <xf numFmtId="3" fontId="5" fillId="25" borderId="14" xfId="0" applyNumberFormat="1" applyFont="1" applyFill="1" applyBorder="1" applyAlignment="1" applyProtection="1">
      <alignment horizontal="right" vertical="center" wrapText="1"/>
      <protection hidden="1"/>
    </xf>
    <xf numFmtId="3" fontId="5" fillId="0" borderId="11" xfId="0" applyNumberFormat="1" applyFont="1" applyBorder="1" applyAlignment="1" applyProtection="1">
      <alignment horizontal="right" vertical="center"/>
      <protection hidden="1"/>
    </xf>
    <xf numFmtId="49" fontId="34" fillId="0" borderId="18" xfId="51" applyNumberFormat="1" applyFont="1" applyFill="1" applyBorder="1" applyAlignment="1" applyProtection="1">
      <alignment horizontal="left" vertical="center"/>
    </xf>
    <xf numFmtId="49" fontId="34" fillId="0" borderId="14" xfId="51" applyNumberFormat="1" applyFont="1" applyFill="1" applyBorder="1" applyAlignment="1" applyProtection="1">
      <alignment horizontal="left" vertical="center"/>
    </xf>
    <xf numFmtId="0" fontId="9" fillId="0" borderId="18" xfId="0" applyFont="1" applyFill="1" applyBorder="1" applyAlignment="1" applyProtection="1">
      <alignment horizontal="center" vertical="center" wrapText="1"/>
      <protection locked="0"/>
    </xf>
    <xf numFmtId="0" fontId="9" fillId="0" borderId="14" xfId="0" applyFont="1" applyFill="1" applyBorder="1" applyAlignment="1" applyProtection="1">
      <alignment horizontal="center" vertical="center" wrapText="1"/>
      <protection locked="0"/>
    </xf>
    <xf numFmtId="0" fontId="0" fillId="24" borderId="11" xfId="0" applyFill="1" applyBorder="1" applyAlignment="1" applyProtection="1">
      <alignment horizontal="center" vertical="center" wrapText="1"/>
      <protection locked="0"/>
    </xf>
    <xf numFmtId="0" fontId="0" fillId="0" borderId="33" xfId="0" applyFill="1" applyBorder="1" applyAlignment="1" applyProtection="1">
      <alignment horizontal="center" vertical="center" wrapText="1"/>
      <protection locked="0"/>
    </xf>
    <xf numFmtId="0" fontId="0" fillId="0" borderId="63" xfId="0" applyFill="1" applyBorder="1" applyAlignment="1" applyProtection="1">
      <alignment horizontal="center" vertical="center" wrapText="1"/>
      <protection locked="0"/>
    </xf>
    <xf numFmtId="0" fontId="0" fillId="0" borderId="64" xfId="0" applyFill="1" applyBorder="1" applyAlignment="1" applyProtection="1">
      <alignment horizontal="center" vertical="center" wrapText="1"/>
      <protection locked="0"/>
    </xf>
    <xf numFmtId="0" fontId="0" fillId="0" borderId="65" xfId="0" applyFill="1" applyBorder="1" applyAlignment="1" applyProtection="1">
      <alignment horizontal="center" vertical="center" wrapText="1"/>
      <protection locked="0"/>
    </xf>
    <xf numFmtId="0" fontId="0" fillId="0" borderId="15" xfId="0" applyFill="1" applyBorder="1" applyAlignment="1" applyProtection="1">
      <alignment horizontal="center" vertical="center" wrapText="1"/>
      <protection locked="0"/>
    </xf>
    <xf numFmtId="0" fontId="50" fillId="0" borderId="11" xfId="0" applyFont="1"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11" xfId="0" applyFont="1" applyBorder="1" applyAlignment="1" applyProtection="1">
      <alignment horizontal="left" vertical="center" wrapText="1"/>
      <protection locked="0"/>
    </xf>
    <xf numFmtId="0" fontId="8" fillId="24" borderId="18" xfId="0" applyFont="1" applyFill="1" applyBorder="1" applyAlignment="1" applyProtection="1">
      <alignment vertical="center" wrapText="1"/>
      <protection locked="0"/>
    </xf>
    <xf numFmtId="0" fontId="8" fillId="24" borderId="10" xfId="0" applyFont="1" applyFill="1" applyBorder="1" applyAlignment="1" applyProtection="1">
      <alignment vertical="center" wrapText="1"/>
      <protection locked="0"/>
    </xf>
    <xf numFmtId="0" fontId="8" fillId="24" borderId="14" xfId="0" applyFont="1" applyFill="1" applyBorder="1" applyAlignment="1" applyProtection="1">
      <alignment vertical="center" wrapText="1"/>
      <protection locked="0"/>
    </xf>
    <xf numFmtId="0" fontId="1" fillId="0" borderId="18" xfId="0" applyFont="1" applyFill="1" applyBorder="1" applyAlignment="1" applyProtection="1">
      <alignment horizontal="left" vertical="center" wrapText="1"/>
      <protection locked="0"/>
    </xf>
    <xf numFmtId="0" fontId="3" fillId="0" borderId="10"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left" vertical="center" wrapText="1"/>
      <protection locked="0"/>
    </xf>
    <xf numFmtId="0" fontId="42" fillId="24" borderId="18" xfId="0" applyFont="1" applyFill="1" applyBorder="1" applyAlignment="1" applyProtection="1">
      <alignment vertical="center" wrapText="1"/>
      <protection locked="0"/>
    </xf>
    <xf numFmtId="0" fontId="42" fillId="24" borderId="10" xfId="0" applyFont="1" applyFill="1" applyBorder="1" applyAlignment="1" applyProtection="1">
      <alignment vertical="center" wrapText="1"/>
      <protection locked="0"/>
    </xf>
    <xf numFmtId="0" fontId="42" fillId="24" borderId="14" xfId="0" applyFont="1" applyFill="1" applyBorder="1" applyAlignment="1" applyProtection="1">
      <alignment vertical="center" wrapText="1"/>
      <protection locked="0"/>
    </xf>
    <xf numFmtId="0" fontId="11" fillId="0" borderId="18" xfId="0" applyFont="1" applyBorder="1" applyAlignment="1" applyProtection="1">
      <alignment horizontal="left" vertical="center" wrapText="1"/>
      <protection locked="0"/>
    </xf>
    <xf numFmtId="0" fontId="11" fillId="0" borderId="10"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8" fillId="24" borderId="11" xfId="0" applyFont="1" applyFill="1" applyBorder="1" applyAlignment="1" applyProtection="1">
      <alignment vertical="center" wrapText="1"/>
      <protection locked="0"/>
    </xf>
    <xf numFmtId="0" fontId="0" fillId="24" borderId="11"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left" vertical="center" wrapText="1"/>
      <protection locked="0"/>
    </xf>
    <xf numFmtId="0" fontId="50" fillId="0" borderId="11" xfId="0" applyFont="1" applyFill="1" applyBorder="1" applyAlignment="1" applyProtection="1">
      <alignment horizontal="left" vertical="center" wrapText="1"/>
      <protection locked="0"/>
    </xf>
    <xf numFmtId="0" fontId="0" fillId="0" borderId="11" xfId="0" applyFont="1" applyFill="1" applyBorder="1" applyAlignment="1" applyProtection="1">
      <alignment horizontal="left" vertical="center" wrapText="1"/>
      <protection locked="0"/>
    </xf>
    <xf numFmtId="0" fontId="0" fillId="0" borderId="18" xfId="0" applyFill="1" applyBorder="1" applyAlignment="1" applyProtection="1">
      <alignment horizontal="left" vertical="center" wrapText="1"/>
      <protection locked="0"/>
    </xf>
    <xf numFmtId="0" fontId="0" fillId="0" borderId="10" xfId="0" applyFont="1" applyFill="1" applyBorder="1" applyAlignment="1" applyProtection="1">
      <alignment horizontal="left" vertical="center" wrapText="1"/>
      <protection locked="0"/>
    </xf>
    <xf numFmtId="0" fontId="0" fillId="0" borderId="14" xfId="0" applyFont="1" applyFill="1" applyBorder="1" applyAlignment="1" applyProtection="1">
      <alignment horizontal="left" vertical="center" wrapText="1"/>
      <protection locked="0"/>
    </xf>
    <xf numFmtId="0" fontId="6" fillId="0" borderId="11" xfId="0" applyFont="1" applyBorder="1" applyAlignment="1" applyProtection="1">
      <alignment horizontal="center" vertical="center"/>
      <protection locked="0"/>
    </xf>
    <xf numFmtId="0" fontId="4" fillId="0" borderId="18" xfId="0" applyFont="1" applyFill="1" applyBorder="1" applyAlignment="1" applyProtection="1">
      <alignment horizontal="left" vertical="center"/>
      <protection hidden="1"/>
    </xf>
    <xf numFmtId="0" fontId="4" fillId="0" borderId="10" xfId="0" applyFont="1" applyFill="1" applyBorder="1" applyAlignment="1" applyProtection="1">
      <alignment horizontal="left" vertical="center"/>
      <protection hidden="1"/>
    </xf>
    <xf numFmtId="0" fontId="4" fillId="0" borderId="14" xfId="0" applyFont="1" applyFill="1" applyBorder="1" applyAlignment="1" applyProtection="1">
      <alignment horizontal="left" vertical="center"/>
      <protection hidden="1"/>
    </xf>
    <xf numFmtId="0" fontId="4" fillId="0" borderId="18" xfId="0" applyFont="1" applyFill="1" applyBorder="1" applyAlignment="1" applyProtection="1">
      <alignment horizontal="left" vertical="center"/>
      <protection locked="0"/>
    </xf>
    <xf numFmtId="0" fontId="4" fillId="0" borderId="10" xfId="0" applyFont="1" applyFill="1" applyBorder="1" applyAlignment="1" applyProtection="1">
      <alignment horizontal="left" vertical="center"/>
      <protection locked="0"/>
    </xf>
    <xf numFmtId="0" fontId="4" fillId="0" borderId="14" xfId="0" applyFont="1" applyFill="1" applyBorder="1" applyAlignment="1" applyProtection="1">
      <alignment horizontal="left" vertical="center"/>
      <protection locked="0"/>
    </xf>
    <xf numFmtId="0" fontId="1" fillId="0" borderId="18" xfId="0" applyNumberFormat="1" applyFont="1" applyFill="1" applyBorder="1" applyAlignment="1" applyProtection="1">
      <alignment horizontal="left" vertical="center" wrapText="1"/>
      <protection locked="0"/>
    </xf>
    <xf numFmtId="0" fontId="0" fillId="0" borderId="10" xfId="0" applyBorder="1"/>
  </cellXfs>
  <cellStyles count="64">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alculation 3" xfId="27"/>
    <cellStyle name="Check Cell 2" xfId="28"/>
    <cellStyle name="Comma 2" xfId="29"/>
    <cellStyle name="Comma 3" xfId="30"/>
    <cellStyle name="Comma 4" xfId="31"/>
    <cellStyle name="Explanatory Text 2" xfId="32"/>
    <cellStyle name="Good 2" xfId="33"/>
    <cellStyle name="Heading 1 2" xfId="34"/>
    <cellStyle name="Heading 2 2" xfId="35"/>
    <cellStyle name="Heading 3 2" xfId="36"/>
    <cellStyle name="Heading 4 2" xfId="37"/>
    <cellStyle name="Hyperlink" xfId="38" builtinId="8"/>
    <cellStyle name="Input 2" xfId="39"/>
    <cellStyle name="Input 3" xfId="40"/>
    <cellStyle name="Linked Cell 2" xfId="41"/>
    <cellStyle name="Neutral 2" xfId="42"/>
    <cellStyle name="Normal" xfId="0" builtinId="0"/>
    <cellStyle name="Normal 2" xfId="43"/>
    <cellStyle name="Normal 2 2" xfId="44"/>
    <cellStyle name="Normal 3" xfId="45"/>
    <cellStyle name="Normal 4" xfId="46"/>
    <cellStyle name="Normal 5" xfId="47"/>
    <cellStyle name="Normal 5 2" xfId="48"/>
    <cellStyle name="Normal 5_2003 konacno - 2" xfId="49"/>
    <cellStyle name="Normal 6" xfId="50"/>
    <cellStyle name="Normal_br.5" xfId="51"/>
    <cellStyle name="Note 2" xfId="52"/>
    <cellStyle name="Note 3" xfId="53"/>
    <cellStyle name="Output 2" xfId="54"/>
    <cellStyle name="Output 3" xfId="55"/>
    <cellStyle name="Percent" xfId="56" builtinId="5"/>
    <cellStyle name="Percent 2" xfId="57"/>
    <cellStyle name="Percent 3" xfId="58"/>
    <cellStyle name="Percent 4" xfId="59"/>
    <cellStyle name="Title 2" xfId="60"/>
    <cellStyle name="Total 2" xfId="61"/>
    <cellStyle name="Total 3" xfId="62"/>
    <cellStyle name="Warning Text 2" xfId="63"/>
  </cellStyles>
  <dxfs count="18">
    <dxf>
      <font>
        <condense val="0"/>
        <extend val="0"/>
        <color indexed="42"/>
      </font>
    </dxf>
    <dxf>
      <font>
        <color indexed="9"/>
      </font>
    </dxf>
    <dxf>
      <font>
        <condense val="0"/>
        <extend val="0"/>
        <color indexed="9"/>
      </font>
    </dxf>
    <dxf>
      <font>
        <condense val="0"/>
        <extend val="0"/>
        <color auto="1"/>
      </font>
      <fill>
        <patternFill>
          <bgColor indexed="45"/>
        </patternFill>
      </fill>
    </dxf>
    <dxf>
      <font>
        <condense val="0"/>
        <extend val="0"/>
        <color indexed="55"/>
      </font>
    </dxf>
    <dxf>
      <font>
        <condense val="0"/>
        <extend val="0"/>
        <color indexed="22"/>
      </font>
    </dxf>
    <dxf>
      <font>
        <condense val="0"/>
        <extend val="0"/>
        <color indexed="42"/>
      </font>
    </dxf>
    <dxf>
      <font>
        <condense val="0"/>
        <extend val="0"/>
        <color indexed="9"/>
      </font>
    </dxf>
    <dxf>
      <font>
        <condense val="0"/>
        <extend val="0"/>
        <color auto="1"/>
      </font>
      <fill>
        <patternFill>
          <bgColor indexed="45"/>
        </patternFill>
      </fill>
    </dxf>
    <dxf>
      <font>
        <condense val="0"/>
        <extend val="0"/>
        <color indexed="55"/>
      </font>
    </dxf>
    <dxf>
      <font>
        <condense val="0"/>
        <extend val="0"/>
        <color indexed="9"/>
      </font>
    </dxf>
    <dxf>
      <font>
        <condense val="0"/>
        <extend val="0"/>
        <color indexed="22"/>
      </font>
    </dxf>
    <dxf>
      <font>
        <condense val="0"/>
        <extend val="0"/>
        <color indexed="42"/>
      </font>
    </dxf>
    <dxf>
      <font>
        <color indexed="9"/>
      </font>
    </dxf>
    <dxf>
      <font>
        <condense val="0"/>
        <extend val="0"/>
        <color indexed="9"/>
      </font>
    </dxf>
    <dxf>
      <font>
        <condense val="0"/>
        <extend val="0"/>
        <color auto="1"/>
      </font>
      <fill>
        <patternFill>
          <bgColor indexed="45"/>
        </patternFill>
      </fill>
    </dxf>
    <dxf>
      <font>
        <condense val="0"/>
        <extend val="0"/>
        <color indexed="55"/>
      </font>
    </dxf>
    <dxf>
      <font>
        <condense val="0"/>
        <extend val="0"/>
        <color indexed="22"/>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indexed="60"/>
    <pageSetUpPr fitToPage="1"/>
  </sheetPr>
  <dimension ref="A1:O517"/>
  <sheetViews>
    <sheetView topLeftCell="A29" zoomScale="80" zoomScaleNormal="80" zoomScaleSheetLayoutView="90" workbookViewId="0">
      <selection activeCell="F36" sqref="F36:G439"/>
    </sheetView>
  </sheetViews>
  <sheetFormatPr defaultRowHeight="15" x14ac:dyDescent="0.25"/>
  <cols>
    <col min="1" max="1" width="8" style="2" customWidth="1"/>
    <col min="2" max="2" width="8.7109375" style="2" customWidth="1"/>
    <col min="3" max="3" width="30.28515625" style="2" customWidth="1"/>
    <col min="4" max="7" width="13.140625" style="2" customWidth="1"/>
    <col min="8" max="8" width="14.5703125" style="2" customWidth="1"/>
    <col min="9" max="9" width="16.85546875" style="2" customWidth="1"/>
    <col min="10" max="13" width="13.140625" style="2" customWidth="1"/>
    <col min="14" max="14" width="13.7109375" style="2" customWidth="1"/>
    <col min="15" max="15" width="12.42578125" style="2" customWidth="1"/>
    <col min="16" max="16384" width="9.140625" style="2"/>
  </cols>
  <sheetData>
    <row r="1" spans="1:15" ht="18" customHeight="1" x14ac:dyDescent="0.25">
      <c r="A1" s="293" t="s">
        <v>417</v>
      </c>
      <c r="B1" s="293"/>
      <c r="C1" s="293"/>
      <c r="D1" s="293"/>
      <c r="E1" s="293"/>
      <c r="F1" s="293"/>
      <c r="G1" s="293"/>
      <c r="H1" s="293"/>
      <c r="I1" s="293"/>
      <c r="J1" s="293"/>
      <c r="K1" s="293"/>
      <c r="L1" s="293"/>
      <c r="M1" s="293"/>
      <c r="N1" s="293"/>
      <c r="O1" s="293"/>
    </row>
    <row r="2" spans="1:15" ht="21" customHeight="1" x14ac:dyDescent="0.25">
      <c r="A2" s="294" t="s">
        <v>418</v>
      </c>
      <c r="B2" s="294"/>
      <c r="C2" s="294"/>
      <c r="D2" s="294"/>
      <c r="E2" s="294"/>
      <c r="F2" s="294"/>
      <c r="G2" s="294"/>
      <c r="H2" s="294"/>
      <c r="I2" s="294"/>
      <c r="J2" s="294"/>
      <c r="K2" s="294"/>
      <c r="L2" s="294"/>
      <c r="M2" s="294"/>
      <c r="N2" s="294"/>
      <c r="O2" s="294"/>
    </row>
    <row r="3" spans="1:15" ht="15.75" customHeight="1" x14ac:dyDescent="0.25">
      <c r="A3" s="29"/>
      <c r="B3" s="30"/>
      <c r="C3" s="245"/>
      <c r="D3" s="245" t="s">
        <v>709</v>
      </c>
      <c r="E3" s="245"/>
      <c r="F3" s="245"/>
      <c r="G3" s="245"/>
      <c r="H3" s="245"/>
      <c r="I3" s="245"/>
      <c r="J3" s="30"/>
      <c r="K3" s="29"/>
      <c r="L3" s="4"/>
      <c r="M3" s="4"/>
    </row>
    <row r="4" spans="1:15" ht="21.75" customHeight="1" x14ac:dyDescent="0.25">
      <c r="A4" s="302" t="s">
        <v>412</v>
      </c>
      <c r="B4" s="303"/>
      <c r="C4" s="304"/>
      <c r="D4" s="305" t="s">
        <v>520</v>
      </c>
      <c r="E4" s="306"/>
      <c r="F4" s="306"/>
      <c r="G4" s="306"/>
      <c r="H4" s="306"/>
      <c r="I4" s="306"/>
      <c r="J4" s="306"/>
      <c r="K4" s="306"/>
      <c r="L4" s="16"/>
      <c r="M4" s="31"/>
      <c r="N4" s="6"/>
      <c r="O4" s="32"/>
    </row>
    <row r="5" spans="1:15" ht="21.75" customHeight="1" x14ac:dyDescent="0.25">
      <c r="A5" s="259" t="s">
        <v>379</v>
      </c>
      <c r="B5" s="260"/>
      <c r="C5" s="261"/>
      <c r="D5" s="62">
        <v>2002</v>
      </c>
      <c r="E5" s="26"/>
      <c r="F5" s="26"/>
      <c r="G5" s="26"/>
      <c r="H5" s="26"/>
      <c r="I5" s="26"/>
      <c r="J5" s="26"/>
      <c r="K5" s="26"/>
      <c r="L5" s="29"/>
      <c r="M5" s="31"/>
      <c r="N5" s="6"/>
      <c r="O5" s="32"/>
    </row>
    <row r="6" spans="1:15" ht="21.75" customHeight="1" x14ac:dyDescent="0.25">
      <c r="A6" s="256" t="s">
        <v>411</v>
      </c>
      <c r="B6" s="257"/>
      <c r="C6" s="258"/>
      <c r="D6" s="308" t="s">
        <v>508</v>
      </c>
      <c r="E6" s="309"/>
      <c r="F6" s="309"/>
      <c r="G6" s="309"/>
      <c r="H6" s="309"/>
      <c r="I6" s="309"/>
      <c r="J6" s="309"/>
      <c r="K6" s="309"/>
      <c r="L6" s="16"/>
      <c r="M6" s="31"/>
      <c r="N6" s="30"/>
      <c r="O6" s="33"/>
    </row>
    <row r="7" spans="1:15" ht="29.25" customHeight="1" x14ac:dyDescent="0.25">
      <c r="A7" s="259" t="s">
        <v>413</v>
      </c>
      <c r="B7" s="260"/>
      <c r="C7" s="261"/>
      <c r="D7" s="295" t="s">
        <v>509</v>
      </c>
      <c r="E7" s="295"/>
      <c r="F7" s="295"/>
      <c r="G7" s="295"/>
      <c r="H7" s="295"/>
      <c r="I7" s="295"/>
      <c r="J7" s="295"/>
      <c r="K7" s="295"/>
      <c r="L7" s="295"/>
      <c r="M7" s="295"/>
      <c r="N7" s="295"/>
      <c r="O7" s="295"/>
    </row>
    <row r="8" spans="1:15" ht="54" customHeight="1" x14ac:dyDescent="0.25">
      <c r="A8" s="259" t="s">
        <v>415</v>
      </c>
      <c r="B8" s="260"/>
      <c r="C8" s="261"/>
      <c r="D8" s="296" t="s">
        <v>510</v>
      </c>
      <c r="E8" s="297"/>
      <c r="F8" s="297"/>
      <c r="G8" s="297"/>
      <c r="H8" s="297"/>
      <c r="I8" s="297"/>
      <c r="J8" s="297"/>
      <c r="K8" s="297"/>
      <c r="L8" s="297"/>
      <c r="M8" s="297"/>
      <c r="N8" s="297"/>
      <c r="O8" s="298"/>
    </row>
    <row r="9" spans="1:15" ht="66" customHeight="1" x14ac:dyDescent="0.25">
      <c r="A9" s="259" t="s">
        <v>416</v>
      </c>
      <c r="B9" s="260"/>
      <c r="C9" s="261"/>
      <c r="D9" s="262" t="s">
        <v>511</v>
      </c>
      <c r="E9" s="263"/>
      <c r="F9" s="263"/>
      <c r="G9" s="263"/>
      <c r="H9" s="263"/>
      <c r="I9" s="263"/>
      <c r="J9" s="263"/>
      <c r="K9" s="263"/>
      <c r="L9" s="263"/>
      <c r="M9" s="263"/>
      <c r="N9" s="263"/>
      <c r="O9" s="264"/>
    </row>
    <row r="10" spans="1:15" ht="37.5" customHeight="1" x14ac:dyDescent="0.25">
      <c r="A10" s="307" t="s">
        <v>378</v>
      </c>
      <c r="B10" s="307"/>
      <c r="C10" s="307"/>
      <c r="D10" s="262" t="s">
        <v>512</v>
      </c>
      <c r="E10" s="263"/>
      <c r="F10" s="263"/>
      <c r="G10" s="263"/>
      <c r="H10" s="263"/>
      <c r="I10" s="263"/>
      <c r="J10" s="263"/>
      <c r="K10" s="263"/>
      <c r="L10" s="263"/>
      <c r="M10" s="263"/>
      <c r="N10" s="263"/>
      <c r="O10" s="264"/>
    </row>
    <row r="11" spans="1:15" ht="21.75" customHeight="1" x14ac:dyDescent="0.25">
      <c r="A11" s="259" t="s">
        <v>382</v>
      </c>
      <c r="B11" s="260"/>
      <c r="C11" s="261"/>
      <c r="D11" s="262" t="s">
        <v>519</v>
      </c>
      <c r="E11" s="263"/>
      <c r="F11" s="263"/>
      <c r="G11" s="263"/>
      <c r="H11" s="263"/>
      <c r="I11" s="263"/>
      <c r="J11" s="263"/>
      <c r="K11" s="263"/>
      <c r="L11" s="263"/>
      <c r="M11" s="263"/>
      <c r="N11" s="263"/>
      <c r="O11" s="264"/>
    </row>
    <row r="12" spans="1:15" ht="21" customHeight="1" x14ac:dyDescent="0.25">
      <c r="A12" s="10"/>
      <c r="B12" s="10"/>
      <c r="C12" s="10"/>
      <c r="D12" s="10"/>
      <c r="E12" s="10"/>
      <c r="F12" s="10"/>
      <c r="G12" s="10"/>
      <c r="H12" s="10"/>
      <c r="I12" s="10"/>
      <c r="J12" s="10"/>
      <c r="K12" s="7"/>
      <c r="L12" s="7"/>
      <c r="M12" s="8"/>
      <c r="N12" s="6"/>
      <c r="O12" s="16"/>
    </row>
    <row r="13" spans="1:15" ht="15" customHeight="1" x14ac:dyDescent="0.25">
      <c r="A13" s="284"/>
      <c r="B13" s="280" t="s">
        <v>399</v>
      </c>
      <c r="C13" s="281"/>
      <c r="D13" s="252" t="s">
        <v>427</v>
      </c>
      <c r="E13" s="252"/>
      <c r="F13" s="252"/>
      <c r="G13" s="252"/>
      <c r="H13" s="252"/>
      <c r="I13" s="252"/>
      <c r="J13" s="252"/>
      <c r="K13" s="252"/>
      <c r="L13" s="252"/>
      <c r="M13" s="252"/>
      <c r="N13" s="252"/>
      <c r="O13" s="252"/>
    </row>
    <row r="14" spans="1:15" ht="39.75" customHeight="1" x14ac:dyDescent="0.25">
      <c r="A14" s="284"/>
      <c r="B14" s="282"/>
      <c r="C14" s="283"/>
      <c r="D14" s="252" t="s">
        <v>400</v>
      </c>
      <c r="E14" s="252"/>
      <c r="F14" s="252"/>
      <c r="G14" s="19" t="s">
        <v>503</v>
      </c>
      <c r="H14" s="19" t="s">
        <v>504</v>
      </c>
      <c r="I14" s="19" t="s">
        <v>431</v>
      </c>
      <c r="J14" s="19" t="s">
        <v>433</v>
      </c>
      <c r="K14" s="19" t="s">
        <v>505</v>
      </c>
      <c r="L14" s="252" t="s">
        <v>429</v>
      </c>
      <c r="M14" s="252"/>
      <c r="N14" s="252"/>
      <c r="O14" s="252"/>
    </row>
    <row r="15" spans="1:15" ht="79.5" customHeight="1" x14ac:dyDescent="0.25">
      <c r="A15" s="299">
        <v>1</v>
      </c>
      <c r="B15" s="265" t="s">
        <v>513</v>
      </c>
      <c r="C15" s="266"/>
      <c r="D15" s="285" t="s">
        <v>515</v>
      </c>
      <c r="E15" s="286"/>
      <c r="F15" s="287"/>
      <c r="G15" s="56" t="s">
        <v>556</v>
      </c>
      <c r="H15" s="56" t="s">
        <v>706</v>
      </c>
      <c r="I15" s="56" t="s">
        <v>707</v>
      </c>
      <c r="J15" s="56" t="s">
        <v>707</v>
      </c>
      <c r="K15" s="56" t="s">
        <v>707</v>
      </c>
      <c r="L15" s="288" t="s">
        <v>523</v>
      </c>
      <c r="M15" s="289"/>
      <c r="N15" s="289"/>
      <c r="O15" s="290"/>
    </row>
    <row r="16" spans="1:15" ht="42.75" customHeight="1" x14ac:dyDescent="0.25">
      <c r="A16" s="300"/>
      <c r="B16" s="267"/>
      <c r="C16" s="268"/>
      <c r="D16" s="254" t="s">
        <v>518</v>
      </c>
      <c r="E16" s="254"/>
      <c r="F16" s="254"/>
      <c r="G16" s="59" t="s">
        <v>557</v>
      </c>
      <c r="H16" s="59" t="s">
        <v>558</v>
      </c>
      <c r="I16" s="212" t="s">
        <v>521</v>
      </c>
      <c r="J16" s="56" t="s">
        <v>521</v>
      </c>
      <c r="K16" s="56" t="s">
        <v>521</v>
      </c>
      <c r="L16" s="248" t="s">
        <v>522</v>
      </c>
      <c r="M16" s="248"/>
      <c r="N16" s="248"/>
      <c r="O16" s="248"/>
    </row>
    <row r="17" spans="1:15" ht="42.75" customHeight="1" x14ac:dyDescent="0.25">
      <c r="A17" s="301"/>
      <c r="B17" s="269"/>
      <c r="C17" s="270"/>
      <c r="D17" s="285"/>
      <c r="E17" s="286"/>
      <c r="F17" s="287"/>
      <c r="G17" s="14"/>
      <c r="H17" s="14"/>
      <c r="I17" s="58"/>
      <c r="J17" s="14"/>
      <c r="K17" s="14"/>
      <c r="L17" s="249"/>
      <c r="M17" s="250"/>
      <c r="N17" s="250"/>
      <c r="O17" s="251"/>
    </row>
    <row r="18" spans="1:15" ht="15" customHeight="1" x14ac:dyDescent="0.25">
      <c r="A18" s="10"/>
      <c r="B18" s="11"/>
      <c r="C18" s="11"/>
      <c r="D18" s="10"/>
      <c r="E18" s="10"/>
      <c r="F18" s="10"/>
      <c r="G18" s="10"/>
      <c r="H18" s="10"/>
      <c r="I18" s="10"/>
      <c r="J18" s="10"/>
      <c r="K18" s="10"/>
      <c r="L18" s="10"/>
      <c r="M18" s="10"/>
      <c r="N18" s="10"/>
    </row>
    <row r="19" spans="1:15" ht="15" customHeight="1" x14ac:dyDescent="0.25">
      <c r="A19" s="284"/>
      <c r="B19" s="280" t="s">
        <v>414</v>
      </c>
      <c r="C19" s="281"/>
      <c r="D19" s="252" t="s">
        <v>426</v>
      </c>
      <c r="E19" s="252"/>
      <c r="F19" s="252"/>
      <c r="G19" s="252"/>
      <c r="H19" s="252"/>
      <c r="I19" s="252"/>
      <c r="J19" s="252"/>
      <c r="K19" s="252"/>
      <c r="L19" s="252"/>
      <c r="M19" s="252"/>
      <c r="N19" s="252"/>
      <c r="O19" s="252"/>
    </row>
    <row r="20" spans="1:15" ht="39.75" customHeight="1" x14ac:dyDescent="0.25">
      <c r="A20" s="284"/>
      <c r="B20" s="282"/>
      <c r="C20" s="283"/>
      <c r="D20" s="252" t="s">
        <v>400</v>
      </c>
      <c r="E20" s="252"/>
      <c r="F20" s="252"/>
      <c r="G20" s="19" t="s">
        <v>503</v>
      </c>
      <c r="H20" s="19" t="s">
        <v>504</v>
      </c>
      <c r="I20" s="19" t="s">
        <v>431</v>
      </c>
      <c r="J20" s="19" t="s">
        <v>433</v>
      </c>
      <c r="K20" s="19" t="s">
        <v>505</v>
      </c>
      <c r="L20" s="252" t="s">
        <v>429</v>
      </c>
      <c r="M20" s="252"/>
      <c r="N20" s="252"/>
      <c r="O20" s="252"/>
    </row>
    <row r="21" spans="1:15" ht="42" customHeight="1" x14ac:dyDescent="0.25">
      <c r="A21" s="299">
        <v>2</v>
      </c>
      <c r="B21" s="265" t="s">
        <v>514</v>
      </c>
      <c r="C21" s="275"/>
      <c r="D21" s="254" t="s">
        <v>516</v>
      </c>
      <c r="E21" s="254"/>
      <c r="F21" s="254"/>
      <c r="G21" s="56" t="s">
        <v>552</v>
      </c>
      <c r="H21" s="56" t="s">
        <v>552</v>
      </c>
      <c r="I21" s="56" t="s">
        <v>552</v>
      </c>
      <c r="J21" s="56" t="s">
        <v>552</v>
      </c>
      <c r="K21" s="56" t="s">
        <v>552</v>
      </c>
      <c r="L21" s="255" t="s">
        <v>517</v>
      </c>
      <c r="M21" s="255"/>
      <c r="N21" s="255"/>
      <c r="O21" s="255"/>
    </row>
    <row r="22" spans="1:15" ht="42" customHeight="1" x14ac:dyDescent="0.25">
      <c r="A22" s="300"/>
      <c r="B22" s="276"/>
      <c r="C22" s="277"/>
      <c r="D22" s="285"/>
      <c r="E22" s="286"/>
      <c r="F22" s="287"/>
      <c r="G22" s="14"/>
      <c r="H22" s="14"/>
      <c r="I22" s="58"/>
      <c r="J22" s="14"/>
      <c r="K22" s="14"/>
      <c r="L22" s="271"/>
      <c r="M22" s="272"/>
      <c r="N22" s="272"/>
      <c r="O22" s="273"/>
    </row>
    <row r="23" spans="1:15" ht="42" customHeight="1" x14ac:dyDescent="0.25">
      <c r="A23" s="301"/>
      <c r="B23" s="278"/>
      <c r="C23" s="279"/>
      <c r="D23" s="285"/>
      <c r="E23" s="286"/>
      <c r="F23" s="287"/>
      <c r="G23" s="14"/>
      <c r="H23" s="14"/>
      <c r="I23" s="58"/>
      <c r="J23" s="14"/>
      <c r="K23" s="14"/>
      <c r="L23" s="271"/>
      <c r="M23" s="272"/>
      <c r="N23" s="272"/>
      <c r="O23" s="273"/>
    </row>
    <row r="24" spans="1:15" x14ac:dyDescent="0.25">
      <c r="A24" s="10"/>
      <c r="B24" s="11"/>
      <c r="C24" s="11"/>
      <c r="D24" s="10"/>
      <c r="E24" s="10"/>
      <c r="F24" s="10"/>
      <c r="G24" s="10"/>
      <c r="H24" s="10"/>
      <c r="I24" s="10"/>
      <c r="J24" s="10"/>
      <c r="K24" s="10"/>
      <c r="L24" s="10"/>
      <c r="M24" s="10"/>
      <c r="N24" s="10"/>
    </row>
    <row r="25" spans="1:15" ht="15" customHeight="1" x14ac:dyDescent="0.25">
      <c r="A25" s="284"/>
      <c r="B25" s="280" t="s">
        <v>414</v>
      </c>
      <c r="C25" s="281"/>
      <c r="D25" s="252" t="s">
        <v>428</v>
      </c>
      <c r="E25" s="252"/>
      <c r="F25" s="252"/>
      <c r="G25" s="252"/>
      <c r="H25" s="252"/>
      <c r="I25" s="252"/>
      <c r="J25" s="252"/>
      <c r="K25" s="252"/>
      <c r="L25" s="252"/>
      <c r="M25" s="252"/>
      <c r="N25" s="252"/>
      <c r="O25" s="252"/>
    </row>
    <row r="26" spans="1:15" ht="39.75" customHeight="1" x14ac:dyDescent="0.25">
      <c r="A26" s="284"/>
      <c r="B26" s="282"/>
      <c r="C26" s="283"/>
      <c r="D26" s="274" t="s">
        <v>400</v>
      </c>
      <c r="E26" s="274"/>
      <c r="F26" s="274"/>
      <c r="G26" s="19" t="s">
        <v>503</v>
      </c>
      <c r="H26" s="19" t="s">
        <v>504</v>
      </c>
      <c r="I26" s="19" t="s">
        <v>431</v>
      </c>
      <c r="J26" s="19" t="s">
        <v>433</v>
      </c>
      <c r="K26" s="19" t="s">
        <v>505</v>
      </c>
      <c r="L26" s="274" t="s">
        <v>429</v>
      </c>
      <c r="M26" s="274"/>
      <c r="N26" s="274"/>
      <c r="O26" s="274"/>
    </row>
    <row r="27" spans="1:15" ht="42.75" customHeight="1" x14ac:dyDescent="0.25">
      <c r="A27" s="284">
        <v>3</v>
      </c>
      <c r="B27" s="265" t="s">
        <v>701</v>
      </c>
      <c r="C27" s="266"/>
      <c r="D27" s="254" t="s">
        <v>702</v>
      </c>
      <c r="E27" s="254"/>
      <c r="F27" s="254"/>
      <c r="G27" s="13">
        <v>23.45</v>
      </c>
      <c r="H27" s="13">
        <v>23.65</v>
      </c>
      <c r="I27" s="53">
        <v>25</v>
      </c>
      <c r="J27" s="13">
        <v>25</v>
      </c>
      <c r="K27" s="13">
        <v>25</v>
      </c>
      <c r="L27" s="255" t="s">
        <v>703</v>
      </c>
      <c r="M27" s="253"/>
      <c r="N27" s="253"/>
      <c r="O27" s="253"/>
    </row>
    <row r="28" spans="1:15" ht="42.75" customHeight="1" x14ac:dyDescent="0.25">
      <c r="A28" s="284"/>
      <c r="B28" s="267"/>
      <c r="C28" s="268"/>
      <c r="D28" s="254" t="s">
        <v>708</v>
      </c>
      <c r="E28" s="254"/>
      <c r="F28" s="254"/>
      <c r="G28" s="13">
        <v>0.4</v>
      </c>
      <c r="H28" s="13">
        <v>0.2</v>
      </c>
      <c r="I28" s="53">
        <v>0.56000000000000005</v>
      </c>
      <c r="J28" s="13"/>
      <c r="K28" s="13"/>
      <c r="L28" s="255" t="s">
        <v>704</v>
      </c>
      <c r="M28" s="253"/>
      <c r="N28" s="253"/>
      <c r="O28" s="253"/>
    </row>
    <row r="29" spans="1:15" ht="42.75" customHeight="1" x14ac:dyDescent="0.25">
      <c r="A29" s="284"/>
      <c r="B29" s="269"/>
      <c r="C29" s="270"/>
      <c r="D29" s="254"/>
      <c r="E29" s="254"/>
      <c r="F29" s="254"/>
      <c r="G29" s="13"/>
      <c r="H29" s="13"/>
      <c r="I29" s="53"/>
      <c r="J29" s="13"/>
      <c r="K29" s="13"/>
      <c r="L29" s="253"/>
      <c r="M29" s="253"/>
      <c r="N29" s="253"/>
      <c r="O29" s="253"/>
    </row>
    <row r="30" spans="1:15" ht="15" customHeight="1" x14ac:dyDescent="0.25">
      <c r="A30" s="10"/>
      <c r="B30" s="11"/>
      <c r="C30" s="11"/>
      <c r="D30" s="10"/>
      <c r="E30" s="10"/>
      <c r="F30" s="10"/>
      <c r="G30" s="10"/>
      <c r="H30" s="10"/>
      <c r="I30" s="10"/>
      <c r="J30" s="10"/>
      <c r="K30" s="10"/>
      <c r="L30" s="10"/>
      <c r="M30" s="10"/>
      <c r="N30" s="10"/>
      <c r="O30" s="1"/>
    </row>
    <row r="31" spans="1:15" ht="21" customHeight="1" x14ac:dyDescent="0.25">
      <c r="A31" s="10"/>
      <c r="B31" s="10"/>
      <c r="C31" s="10"/>
      <c r="D31" s="10"/>
      <c r="E31" s="10"/>
      <c r="F31" s="10"/>
      <c r="G31" s="10"/>
      <c r="H31" s="10"/>
      <c r="I31" s="10"/>
      <c r="J31" s="10"/>
      <c r="K31" s="10"/>
      <c r="L31" s="10"/>
      <c r="M31" s="10"/>
      <c r="N31" s="10"/>
    </row>
    <row r="32" spans="1:15" ht="30.75" customHeight="1" thickBot="1" x14ac:dyDescent="0.3">
      <c r="A32" s="310" t="s">
        <v>56</v>
      </c>
      <c r="B32" s="311"/>
      <c r="C32" s="311"/>
      <c r="D32" s="311"/>
      <c r="E32" s="311"/>
      <c r="F32" s="311"/>
      <c r="G32" s="311"/>
      <c r="H32" s="311"/>
      <c r="I32" s="311"/>
      <c r="J32" s="311"/>
      <c r="K32" s="311"/>
      <c r="L32" s="311"/>
      <c r="M32" s="311"/>
      <c r="N32" s="311"/>
      <c r="O32" s="312"/>
    </row>
    <row r="33" spans="1:15" ht="30" customHeight="1" x14ac:dyDescent="0.25">
      <c r="A33" s="313" t="s">
        <v>419</v>
      </c>
      <c r="B33" s="317" t="s">
        <v>388</v>
      </c>
      <c r="C33" s="315" t="s">
        <v>47</v>
      </c>
      <c r="D33" s="291" t="s">
        <v>503</v>
      </c>
      <c r="E33" s="292"/>
      <c r="F33" s="319" t="s">
        <v>504</v>
      </c>
      <c r="G33" s="292"/>
      <c r="H33" s="291" t="s">
        <v>432</v>
      </c>
      <c r="I33" s="292"/>
      <c r="J33" s="291" t="s">
        <v>434</v>
      </c>
      <c r="K33" s="292"/>
      <c r="L33" s="291" t="s">
        <v>506</v>
      </c>
      <c r="M33" s="292"/>
      <c r="N33" s="291" t="s">
        <v>507</v>
      </c>
      <c r="O33" s="292"/>
    </row>
    <row r="34" spans="1:15" ht="45.75" customHeight="1" x14ac:dyDescent="0.25">
      <c r="A34" s="314"/>
      <c r="B34" s="318"/>
      <c r="C34" s="316"/>
      <c r="D34" s="68" t="s">
        <v>485</v>
      </c>
      <c r="E34" s="69" t="s">
        <v>55</v>
      </c>
      <c r="F34" s="68" t="s">
        <v>485</v>
      </c>
      <c r="G34" s="69" t="s">
        <v>55</v>
      </c>
      <c r="H34" s="68" t="s">
        <v>485</v>
      </c>
      <c r="I34" s="69" t="s">
        <v>55</v>
      </c>
      <c r="J34" s="68" t="s">
        <v>485</v>
      </c>
      <c r="K34" s="69" t="s">
        <v>55</v>
      </c>
      <c r="L34" s="68" t="s">
        <v>485</v>
      </c>
      <c r="M34" s="69" t="s">
        <v>55</v>
      </c>
      <c r="N34" s="68" t="s">
        <v>485</v>
      </c>
      <c r="O34" s="69" t="s">
        <v>55</v>
      </c>
    </row>
    <row r="35" spans="1:15" ht="26.25" customHeight="1" x14ac:dyDescent="0.25">
      <c r="A35" s="72">
        <v>1</v>
      </c>
      <c r="B35" s="70">
        <v>2</v>
      </c>
      <c r="C35" s="71">
        <v>3</v>
      </c>
      <c r="D35" s="72">
        <v>4</v>
      </c>
      <c r="E35" s="73">
        <v>5</v>
      </c>
      <c r="F35" s="74">
        <v>6</v>
      </c>
      <c r="G35" s="73">
        <v>7</v>
      </c>
      <c r="H35" s="72">
        <v>8</v>
      </c>
      <c r="I35" s="73">
        <v>9</v>
      </c>
      <c r="J35" s="72">
        <v>10</v>
      </c>
      <c r="K35" s="73">
        <v>11</v>
      </c>
      <c r="L35" s="72">
        <v>12</v>
      </c>
      <c r="M35" s="73">
        <v>13</v>
      </c>
      <c r="N35" s="72" t="s">
        <v>43</v>
      </c>
      <c r="O35" s="73" t="s">
        <v>44</v>
      </c>
    </row>
    <row r="36" spans="1:15" ht="51" x14ac:dyDescent="0.25">
      <c r="A36" s="75">
        <v>1</v>
      </c>
      <c r="B36" s="76">
        <v>300000</v>
      </c>
      <c r="C36" s="77" t="s">
        <v>110</v>
      </c>
      <c r="D36" s="78">
        <v>0</v>
      </c>
      <c r="E36" s="79">
        <v>885387</v>
      </c>
      <c r="F36" s="78">
        <f t="shared" ref="F36:O36" si="0">SUM(F37,F40)</f>
        <v>0</v>
      </c>
      <c r="G36" s="79">
        <f t="shared" si="0"/>
        <v>622373</v>
      </c>
      <c r="H36" s="78">
        <f t="shared" si="0"/>
        <v>0</v>
      </c>
      <c r="I36" s="79">
        <f t="shared" si="0"/>
        <v>0</v>
      </c>
      <c r="J36" s="78">
        <f t="shared" si="0"/>
        <v>0</v>
      </c>
      <c r="K36" s="79">
        <f t="shared" si="0"/>
        <v>0</v>
      </c>
      <c r="L36" s="78">
        <f t="shared" si="0"/>
        <v>0</v>
      </c>
      <c r="M36" s="79">
        <f t="shared" si="0"/>
        <v>0</v>
      </c>
      <c r="N36" s="78">
        <f t="shared" si="0"/>
        <v>0</v>
      </c>
      <c r="O36" s="79">
        <f t="shared" si="0"/>
        <v>0</v>
      </c>
    </row>
    <row r="37" spans="1:15" x14ac:dyDescent="0.25">
      <c r="A37" s="80">
        <v>2</v>
      </c>
      <c r="B37" s="81">
        <v>310000</v>
      </c>
      <c r="C37" s="82" t="s">
        <v>107</v>
      </c>
      <c r="D37" s="83">
        <v>0</v>
      </c>
      <c r="E37" s="84">
        <v>0</v>
      </c>
      <c r="F37" s="83">
        <f t="shared" ref="F37:O38" si="1">SUM(F38)</f>
        <v>0</v>
      </c>
      <c r="G37" s="84">
        <f t="shared" si="1"/>
        <v>0</v>
      </c>
      <c r="H37" s="83">
        <f t="shared" si="1"/>
        <v>0</v>
      </c>
      <c r="I37" s="84">
        <f t="shared" si="1"/>
        <v>0</v>
      </c>
      <c r="J37" s="83">
        <f t="shared" si="1"/>
        <v>0</v>
      </c>
      <c r="K37" s="84">
        <f t="shared" si="1"/>
        <v>0</v>
      </c>
      <c r="L37" s="83">
        <f t="shared" si="1"/>
        <v>0</v>
      </c>
      <c r="M37" s="84">
        <f t="shared" si="1"/>
        <v>0</v>
      </c>
      <c r="N37" s="83">
        <f t="shared" si="1"/>
        <v>0</v>
      </c>
      <c r="O37" s="84">
        <f t="shared" si="1"/>
        <v>0</v>
      </c>
    </row>
    <row r="38" spans="1:15" x14ac:dyDescent="0.25">
      <c r="A38" s="80">
        <v>3</v>
      </c>
      <c r="B38" s="81">
        <v>311000</v>
      </c>
      <c r="C38" s="82" t="s">
        <v>108</v>
      </c>
      <c r="D38" s="83">
        <v>0</v>
      </c>
      <c r="E38" s="85">
        <v>0</v>
      </c>
      <c r="F38" s="83">
        <f t="shared" si="1"/>
        <v>0</v>
      </c>
      <c r="G38" s="85">
        <f t="shared" si="1"/>
        <v>0</v>
      </c>
      <c r="H38" s="83">
        <f t="shared" si="1"/>
        <v>0</v>
      </c>
      <c r="I38" s="85">
        <f t="shared" si="1"/>
        <v>0</v>
      </c>
      <c r="J38" s="83">
        <f t="shared" si="1"/>
        <v>0</v>
      </c>
      <c r="K38" s="85">
        <f t="shared" si="1"/>
        <v>0</v>
      </c>
      <c r="L38" s="83">
        <f t="shared" si="1"/>
        <v>0</v>
      </c>
      <c r="M38" s="85">
        <f t="shared" si="1"/>
        <v>0</v>
      </c>
      <c r="N38" s="83">
        <f>SUM(N39)</f>
        <v>0</v>
      </c>
      <c r="O38" s="85">
        <f t="shared" si="1"/>
        <v>0</v>
      </c>
    </row>
    <row r="39" spans="1:15" ht="25.5" x14ac:dyDescent="0.25">
      <c r="A39" s="198">
        <v>4</v>
      </c>
      <c r="B39" s="86">
        <v>311700</v>
      </c>
      <c r="C39" s="87" t="s">
        <v>106</v>
      </c>
      <c r="D39" s="177"/>
      <c r="E39" s="175"/>
      <c r="F39" s="177"/>
      <c r="G39" s="175"/>
      <c r="H39" s="174"/>
      <c r="I39" s="173"/>
      <c r="J39" s="177"/>
      <c r="K39" s="175"/>
      <c r="L39" s="177"/>
      <c r="M39" s="175"/>
      <c r="N39" s="137">
        <f>SUM(H39,J39,L39)</f>
        <v>0</v>
      </c>
      <c r="O39" s="122">
        <f>SUM(I39,K39,M39)</f>
        <v>0</v>
      </c>
    </row>
    <row r="40" spans="1:15" ht="25.5" x14ac:dyDescent="0.25">
      <c r="A40" s="90">
        <v>5</v>
      </c>
      <c r="B40" s="91">
        <v>320000</v>
      </c>
      <c r="C40" s="92" t="s">
        <v>109</v>
      </c>
      <c r="D40" s="93">
        <v>0</v>
      </c>
      <c r="E40" s="84">
        <v>885387</v>
      </c>
      <c r="F40" s="83">
        <f t="shared" ref="F40:O41" si="2">SUM(F41)</f>
        <v>0</v>
      </c>
      <c r="G40" s="84">
        <f t="shared" si="2"/>
        <v>622373</v>
      </c>
      <c r="H40" s="83">
        <f t="shared" si="2"/>
        <v>0</v>
      </c>
      <c r="I40" s="84">
        <f t="shared" si="2"/>
        <v>0</v>
      </c>
      <c r="J40" s="93">
        <f t="shared" si="2"/>
        <v>0</v>
      </c>
      <c r="K40" s="84">
        <f t="shared" si="2"/>
        <v>0</v>
      </c>
      <c r="L40" s="83">
        <f t="shared" si="2"/>
        <v>0</v>
      </c>
      <c r="M40" s="84">
        <f t="shared" si="2"/>
        <v>0</v>
      </c>
      <c r="N40" s="83">
        <f t="shared" si="2"/>
        <v>0</v>
      </c>
      <c r="O40" s="84">
        <f t="shared" si="2"/>
        <v>0</v>
      </c>
    </row>
    <row r="41" spans="1:15" ht="25.5" x14ac:dyDescent="0.25">
      <c r="A41" s="80">
        <v>6</v>
      </c>
      <c r="B41" s="81">
        <v>321000</v>
      </c>
      <c r="C41" s="82" t="s">
        <v>111</v>
      </c>
      <c r="D41" s="93">
        <v>0</v>
      </c>
      <c r="E41" s="84">
        <v>885387</v>
      </c>
      <c r="F41" s="93">
        <f t="shared" si="2"/>
        <v>0</v>
      </c>
      <c r="G41" s="84">
        <f t="shared" si="2"/>
        <v>622373</v>
      </c>
      <c r="H41" s="83">
        <f t="shared" si="2"/>
        <v>0</v>
      </c>
      <c r="I41" s="84">
        <f t="shared" si="2"/>
        <v>0</v>
      </c>
      <c r="J41" s="93">
        <f t="shared" si="2"/>
        <v>0</v>
      </c>
      <c r="K41" s="84">
        <f t="shared" si="2"/>
        <v>0</v>
      </c>
      <c r="L41" s="93">
        <f t="shared" si="2"/>
        <v>0</v>
      </c>
      <c r="M41" s="84">
        <f t="shared" si="2"/>
        <v>0</v>
      </c>
      <c r="N41" s="93">
        <f t="shared" si="2"/>
        <v>0</v>
      </c>
      <c r="O41" s="84">
        <f t="shared" si="2"/>
        <v>0</v>
      </c>
    </row>
    <row r="42" spans="1:15" ht="38.25" x14ac:dyDescent="0.25">
      <c r="A42" s="198">
        <v>7</v>
      </c>
      <c r="B42" s="86">
        <v>321300</v>
      </c>
      <c r="C42" s="87" t="s">
        <v>105</v>
      </c>
      <c r="D42" s="208"/>
      <c r="E42" s="175">
        <v>885387</v>
      </c>
      <c r="F42" s="176"/>
      <c r="G42" s="175">
        <v>622373</v>
      </c>
      <c r="H42" s="174"/>
      <c r="I42" s="173">
        <v>0</v>
      </c>
      <c r="J42" s="176">
        <v>0</v>
      </c>
      <c r="K42" s="175">
        <v>0</v>
      </c>
      <c r="L42" s="176"/>
      <c r="M42" s="175">
        <v>0</v>
      </c>
      <c r="N42" s="137">
        <v>0</v>
      </c>
      <c r="O42" s="122">
        <f>SUM(I42,K42,M42)</f>
        <v>0</v>
      </c>
    </row>
    <row r="43" spans="1:15" ht="25.5" x14ac:dyDescent="0.25">
      <c r="A43" s="94">
        <f>A42+1</f>
        <v>8</v>
      </c>
      <c r="B43" s="95">
        <v>700000</v>
      </c>
      <c r="C43" s="96" t="s">
        <v>112</v>
      </c>
      <c r="D43" s="97">
        <v>26537765</v>
      </c>
      <c r="E43" s="98">
        <v>134095561</v>
      </c>
      <c r="F43" s="99">
        <f t="shared" ref="F43:O43" si="3">F44+F67+F79+F104+F109+F113</f>
        <v>30330000</v>
      </c>
      <c r="G43" s="98">
        <f t="shared" si="3"/>
        <v>167100000</v>
      </c>
      <c r="H43" s="99">
        <f t="shared" si="3"/>
        <v>25550000</v>
      </c>
      <c r="I43" s="98">
        <f t="shared" si="3"/>
        <v>179978000</v>
      </c>
      <c r="J43" s="97">
        <f t="shared" si="3"/>
        <v>41450000</v>
      </c>
      <c r="K43" s="98">
        <f t="shared" si="3"/>
        <v>231675444</v>
      </c>
      <c r="L43" s="99">
        <f t="shared" si="3"/>
        <v>41450000</v>
      </c>
      <c r="M43" s="98">
        <f t="shared" si="3"/>
        <v>179978000</v>
      </c>
      <c r="N43" s="99">
        <f>N44+N67+N79+N104+N109+N113</f>
        <v>108450000</v>
      </c>
      <c r="O43" s="98">
        <f t="shared" si="3"/>
        <v>591631444</v>
      </c>
    </row>
    <row r="44" spans="1:15" ht="25.5" x14ac:dyDescent="0.25">
      <c r="A44" s="100">
        <f t="shared" ref="A44:A107" si="4">A43+1</f>
        <v>9</v>
      </c>
      <c r="B44" s="101">
        <v>710000</v>
      </c>
      <c r="C44" s="102" t="s">
        <v>113</v>
      </c>
      <c r="D44" s="93">
        <v>0</v>
      </c>
      <c r="E44" s="84">
        <v>0</v>
      </c>
      <c r="F44" s="83">
        <f t="shared" ref="F44:O44" si="5">F45+F49+F51+F58+F64</f>
        <v>0</v>
      </c>
      <c r="G44" s="84">
        <f t="shared" si="5"/>
        <v>0</v>
      </c>
      <c r="H44" s="83">
        <f t="shared" si="5"/>
        <v>0</v>
      </c>
      <c r="I44" s="84">
        <f t="shared" si="5"/>
        <v>0</v>
      </c>
      <c r="J44" s="93">
        <f t="shared" si="5"/>
        <v>0</v>
      </c>
      <c r="K44" s="84">
        <f t="shared" si="5"/>
        <v>0</v>
      </c>
      <c r="L44" s="83">
        <f t="shared" si="5"/>
        <v>0</v>
      </c>
      <c r="M44" s="84">
        <f t="shared" si="5"/>
        <v>0</v>
      </c>
      <c r="N44" s="83">
        <f t="shared" si="5"/>
        <v>0</v>
      </c>
      <c r="O44" s="84">
        <f t="shared" si="5"/>
        <v>0</v>
      </c>
    </row>
    <row r="45" spans="1:15" ht="25.5" x14ac:dyDescent="0.25">
      <c r="A45" s="100">
        <f t="shared" si="4"/>
        <v>10</v>
      </c>
      <c r="B45" s="101">
        <v>711000</v>
      </c>
      <c r="C45" s="102" t="s">
        <v>114</v>
      </c>
      <c r="D45" s="93">
        <v>0</v>
      </c>
      <c r="E45" s="84">
        <v>0</v>
      </c>
      <c r="F45" s="93">
        <f t="shared" ref="F45:M45" si="6">SUM(F46:F48)</f>
        <v>0</v>
      </c>
      <c r="G45" s="84">
        <f t="shared" si="6"/>
        <v>0</v>
      </c>
      <c r="H45" s="83">
        <f t="shared" si="6"/>
        <v>0</v>
      </c>
      <c r="I45" s="84">
        <f t="shared" si="6"/>
        <v>0</v>
      </c>
      <c r="J45" s="93">
        <f t="shared" si="6"/>
        <v>0</v>
      </c>
      <c r="K45" s="84">
        <f t="shared" si="6"/>
        <v>0</v>
      </c>
      <c r="L45" s="93">
        <f t="shared" si="6"/>
        <v>0</v>
      </c>
      <c r="M45" s="84">
        <f t="shared" si="6"/>
        <v>0</v>
      </c>
      <c r="N45" s="93">
        <f t="shared" ref="N45:O75" si="7">SUM(H45,J45,L45)</f>
        <v>0</v>
      </c>
      <c r="O45" s="84">
        <f t="shared" si="7"/>
        <v>0</v>
      </c>
    </row>
    <row r="46" spans="1:15" ht="25.5" x14ac:dyDescent="0.25">
      <c r="A46" s="103">
        <f t="shared" si="4"/>
        <v>11</v>
      </c>
      <c r="B46" s="104">
        <v>711100</v>
      </c>
      <c r="C46" s="105" t="s">
        <v>271</v>
      </c>
      <c r="D46" s="176"/>
      <c r="E46" s="175"/>
      <c r="F46" s="176"/>
      <c r="G46" s="175"/>
      <c r="H46" s="174"/>
      <c r="I46" s="173"/>
      <c r="J46" s="176"/>
      <c r="K46" s="175"/>
      <c r="L46" s="176"/>
      <c r="M46" s="175"/>
      <c r="N46" s="137">
        <f t="shared" si="7"/>
        <v>0</v>
      </c>
      <c r="O46" s="122">
        <f t="shared" si="7"/>
        <v>0</v>
      </c>
    </row>
    <row r="47" spans="1:15" ht="38.25" x14ac:dyDescent="0.25">
      <c r="A47" s="103">
        <f t="shared" si="4"/>
        <v>12</v>
      </c>
      <c r="B47" s="104">
        <v>711200</v>
      </c>
      <c r="C47" s="105" t="s">
        <v>272</v>
      </c>
      <c r="D47" s="176"/>
      <c r="E47" s="175"/>
      <c r="F47" s="176"/>
      <c r="G47" s="175"/>
      <c r="H47" s="174"/>
      <c r="I47" s="173"/>
      <c r="J47" s="176"/>
      <c r="K47" s="175"/>
      <c r="L47" s="176"/>
      <c r="M47" s="175"/>
      <c r="N47" s="137">
        <f t="shared" si="7"/>
        <v>0</v>
      </c>
      <c r="O47" s="122">
        <f t="shared" si="7"/>
        <v>0</v>
      </c>
    </row>
    <row r="48" spans="1:15" ht="51" x14ac:dyDescent="0.25">
      <c r="A48" s="103">
        <f t="shared" si="4"/>
        <v>13</v>
      </c>
      <c r="B48" s="104">
        <v>711300</v>
      </c>
      <c r="C48" s="105" t="s">
        <v>4</v>
      </c>
      <c r="D48" s="176"/>
      <c r="E48" s="175"/>
      <c r="F48" s="176"/>
      <c r="G48" s="175"/>
      <c r="H48" s="174"/>
      <c r="I48" s="173"/>
      <c r="J48" s="176"/>
      <c r="K48" s="175"/>
      <c r="L48" s="176"/>
      <c r="M48" s="175"/>
      <c r="N48" s="137">
        <f t="shared" si="7"/>
        <v>0</v>
      </c>
      <c r="O48" s="122">
        <f t="shared" si="7"/>
        <v>0</v>
      </c>
    </row>
    <row r="49" spans="1:15" x14ac:dyDescent="0.25">
      <c r="A49" s="100">
        <f t="shared" si="4"/>
        <v>14</v>
      </c>
      <c r="B49" s="101">
        <v>712000</v>
      </c>
      <c r="C49" s="102" t="s">
        <v>115</v>
      </c>
      <c r="D49" s="93">
        <v>0</v>
      </c>
      <c r="E49" s="84">
        <v>0</v>
      </c>
      <c r="F49" s="93">
        <f t="shared" ref="F49:M49" si="8">SUM(F50)</f>
        <v>0</v>
      </c>
      <c r="G49" s="84">
        <f t="shared" si="8"/>
        <v>0</v>
      </c>
      <c r="H49" s="83">
        <f t="shared" si="8"/>
        <v>0</v>
      </c>
      <c r="I49" s="84">
        <f t="shared" si="8"/>
        <v>0</v>
      </c>
      <c r="J49" s="93">
        <f t="shared" si="8"/>
        <v>0</v>
      </c>
      <c r="K49" s="84">
        <f t="shared" si="8"/>
        <v>0</v>
      </c>
      <c r="L49" s="93">
        <f t="shared" si="8"/>
        <v>0</v>
      </c>
      <c r="M49" s="84">
        <f t="shared" si="8"/>
        <v>0</v>
      </c>
      <c r="N49" s="93">
        <f t="shared" si="7"/>
        <v>0</v>
      </c>
      <c r="O49" s="84">
        <f t="shared" si="7"/>
        <v>0</v>
      </c>
    </row>
    <row r="50" spans="1:15" x14ac:dyDescent="0.25">
      <c r="A50" s="103">
        <f t="shared" si="4"/>
        <v>15</v>
      </c>
      <c r="B50" s="104">
        <v>712100</v>
      </c>
      <c r="C50" s="105" t="s">
        <v>443</v>
      </c>
      <c r="D50" s="176"/>
      <c r="E50" s="175"/>
      <c r="F50" s="176"/>
      <c r="G50" s="175"/>
      <c r="H50" s="174"/>
      <c r="I50" s="173"/>
      <c r="J50" s="176"/>
      <c r="K50" s="175"/>
      <c r="L50" s="176"/>
      <c r="M50" s="175"/>
      <c r="N50" s="137">
        <f t="shared" si="7"/>
        <v>0</v>
      </c>
      <c r="O50" s="122">
        <f t="shared" si="7"/>
        <v>0</v>
      </c>
    </row>
    <row r="51" spans="1:15" x14ac:dyDescent="0.25">
      <c r="A51" s="100">
        <f t="shared" si="4"/>
        <v>16</v>
      </c>
      <c r="B51" s="101">
        <v>713000</v>
      </c>
      <c r="C51" s="102" t="s">
        <v>116</v>
      </c>
      <c r="D51" s="93">
        <v>0</v>
      </c>
      <c r="E51" s="84">
        <v>0</v>
      </c>
      <c r="F51" s="93">
        <f t="shared" ref="F51:M51" si="9">SUM(F52:F57)</f>
        <v>0</v>
      </c>
      <c r="G51" s="84">
        <f t="shared" si="9"/>
        <v>0</v>
      </c>
      <c r="H51" s="83">
        <f t="shared" si="9"/>
        <v>0</v>
      </c>
      <c r="I51" s="84">
        <f t="shared" si="9"/>
        <v>0</v>
      </c>
      <c r="J51" s="93">
        <f t="shared" si="9"/>
        <v>0</v>
      </c>
      <c r="K51" s="84">
        <f t="shared" si="9"/>
        <v>0</v>
      </c>
      <c r="L51" s="93">
        <f t="shared" si="9"/>
        <v>0</v>
      </c>
      <c r="M51" s="84">
        <f t="shared" si="9"/>
        <v>0</v>
      </c>
      <c r="N51" s="93">
        <f t="shared" si="7"/>
        <v>0</v>
      </c>
      <c r="O51" s="84">
        <f t="shared" si="7"/>
        <v>0</v>
      </c>
    </row>
    <row r="52" spans="1:15" ht="25.5" x14ac:dyDescent="0.25">
      <c r="A52" s="103">
        <f t="shared" si="4"/>
        <v>17</v>
      </c>
      <c r="B52" s="104">
        <v>713100</v>
      </c>
      <c r="C52" s="105" t="s">
        <v>444</v>
      </c>
      <c r="D52" s="176"/>
      <c r="E52" s="175"/>
      <c r="F52" s="176"/>
      <c r="G52" s="175"/>
      <c r="H52" s="174"/>
      <c r="I52" s="173"/>
      <c r="J52" s="176"/>
      <c r="K52" s="175"/>
      <c r="L52" s="176"/>
      <c r="M52" s="175"/>
      <c r="N52" s="137">
        <f t="shared" si="7"/>
        <v>0</v>
      </c>
      <c r="O52" s="122">
        <f t="shared" si="7"/>
        <v>0</v>
      </c>
    </row>
    <row r="53" spans="1:15" ht="25.5" x14ac:dyDescent="0.25">
      <c r="A53" s="103">
        <f t="shared" si="4"/>
        <v>18</v>
      </c>
      <c r="B53" s="104">
        <v>713200</v>
      </c>
      <c r="C53" s="105" t="s">
        <v>445</v>
      </c>
      <c r="D53" s="176"/>
      <c r="E53" s="175"/>
      <c r="F53" s="176"/>
      <c r="G53" s="175"/>
      <c r="H53" s="174"/>
      <c r="I53" s="173"/>
      <c r="J53" s="176"/>
      <c r="K53" s="175"/>
      <c r="L53" s="176"/>
      <c r="M53" s="175"/>
      <c r="N53" s="137">
        <f t="shared" si="7"/>
        <v>0</v>
      </c>
      <c r="O53" s="122">
        <f t="shared" si="7"/>
        <v>0</v>
      </c>
    </row>
    <row r="54" spans="1:15" ht="25.5" x14ac:dyDescent="0.25">
      <c r="A54" s="103">
        <f t="shared" si="4"/>
        <v>19</v>
      </c>
      <c r="B54" s="104">
        <v>713300</v>
      </c>
      <c r="C54" s="105" t="s">
        <v>446</v>
      </c>
      <c r="D54" s="176"/>
      <c r="E54" s="175"/>
      <c r="F54" s="176"/>
      <c r="G54" s="175"/>
      <c r="H54" s="174"/>
      <c r="I54" s="173"/>
      <c r="J54" s="176"/>
      <c r="K54" s="175"/>
      <c r="L54" s="176"/>
      <c r="M54" s="175"/>
      <c r="N54" s="137">
        <f t="shared" si="7"/>
        <v>0</v>
      </c>
      <c r="O54" s="122">
        <f t="shared" si="7"/>
        <v>0</v>
      </c>
    </row>
    <row r="55" spans="1:15" ht="25.5" x14ac:dyDescent="0.25">
      <c r="A55" s="103">
        <f t="shared" si="4"/>
        <v>20</v>
      </c>
      <c r="B55" s="104">
        <v>713400</v>
      </c>
      <c r="C55" s="105" t="s">
        <v>262</v>
      </c>
      <c r="D55" s="176"/>
      <c r="E55" s="175"/>
      <c r="F55" s="176"/>
      <c r="G55" s="175"/>
      <c r="H55" s="174"/>
      <c r="I55" s="173"/>
      <c r="J55" s="176"/>
      <c r="K55" s="175"/>
      <c r="L55" s="176"/>
      <c r="M55" s="175"/>
      <c r="N55" s="137">
        <f t="shared" si="7"/>
        <v>0</v>
      </c>
      <c r="O55" s="122">
        <f t="shared" si="7"/>
        <v>0</v>
      </c>
    </row>
    <row r="56" spans="1:15" ht="25.5" x14ac:dyDescent="0.25">
      <c r="A56" s="103">
        <f t="shared" si="4"/>
        <v>21</v>
      </c>
      <c r="B56" s="104">
        <v>713500</v>
      </c>
      <c r="C56" s="105" t="s">
        <v>263</v>
      </c>
      <c r="D56" s="176"/>
      <c r="E56" s="175"/>
      <c r="F56" s="176"/>
      <c r="G56" s="175"/>
      <c r="H56" s="174"/>
      <c r="I56" s="173"/>
      <c r="J56" s="176"/>
      <c r="K56" s="175"/>
      <c r="L56" s="176"/>
      <c r="M56" s="175"/>
      <c r="N56" s="137">
        <f t="shared" si="7"/>
        <v>0</v>
      </c>
      <c r="O56" s="122">
        <f t="shared" si="7"/>
        <v>0</v>
      </c>
    </row>
    <row r="57" spans="1:15" ht="25.5" x14ac:dyDescent="0.25">
      <c r="A57" s="103">
        <f t="shared" si="4"/>
        <v>22</v>
      </c>
      <c r="B57" s="104">
        <v>713600</v>
      </c>
      <c r="C57" s="105" t="s">
        <v>264</v>
      </c>
      <c r="D57" s="176"/>
      <c r="E57" s="175"/>
      <c r="F57" s="176"/>
      <c r="G57" s="175"/>
      <c r="H57" s="174"/>
      <c r="I57" s="173"/>
      <c r="J57" s="176"/>
      <c r="K57" s="175"/>
      <c r="L57" s="176"/>
      <c r="M57" s="175"/>
      <c r="N57" s="137">
        <f t="shared" si="7"/>
        <v>0</v>
      </c>
      <c r="O57" s="122">
        <f t="shared" si="7"/>
        <v>0</v>
      </c>
    </row>
    <row r="58" spans="1:15" ht="25.5" x14ac:dyDescent="0.25">
      <c r="A58" s="100">
        <f t="shared" si="4"/>
        <v>23</v>
      </c>
      <c r="B58" s="101">
        <v>714000</v>
      </c>
      <c r="C58" s="102" t="s">
        <v>117</v>
      </c>
      <c r="D58" s="93">
        <v>0</v>
      </c>
      <c r="E58" s="84">
        <v>0</v>
      </c>
      <c r="F58" s="93">
        <f t="shared" ref="F58:M58" si="10">SUM(F59:F63)</f>
        <v>0</v>
      </c>
      <c r="G58" s="84">
        <f t="shared" si="10"/>
        <v>0</v>
      </c>
      <c r="H58" s="83">
        <f t="shared" si="10"/>
        <v>0</v>
      </c>
      <c r="I58" s="84">
        <f t="shared" si="10"/>
        <v>0</v>
      </c>
      <c r="J58" s="93">
        <f t="shared" si="10"/>
        <v>0</v>
      </c>
      <c r="K58" s="84">
        <f t="shared" si="10"/>
        <v>0</v>
      </c>
      <c r="L58" s="93">
        <f t="shared" si="10"/>
        <v>0</v>
      </c>
      <c r="M58" s="84">
        <f t="shared" si="10"/>
        <v>0</v>
      </c>
      <c r="N58" s="93">
        <f t="shared" si="7"/>
        <v>0</v>
      </c>
      <c r="O58" s="84">
        <f t="shared" si="7"/>
        <v>0</v>
      </c>
    </row>
    <row r="59" spans="1:15" x14ac:dyDescent="0.25">
      <c r="A59" s="103">
        <f t="shared" si="4"/>
        <v>24</v>
      </c>
      <c r="B59" s="104">
        <v>714100</v>
      </c>
      <c r="C59" s="105" t="s">
        <v>273</v>
      </c>
      <c r="D59" s="176"/>
      <c r="E59" s="175"/>
      <c r="F59" s="176"/>
      <c r="G59" s="175"/>
      <c r="H59" s="174"/>
      <c r="I59" s="173"/>
      <c r="J59" s="176"/>
      <c r="K59" s="175"/>
      <c r="L59" s="176"/>
      <c r="M59" s="175"/>
      <c r="N59" s="137">
        <f t="shared" si="7"/>
        <v>0</v>
      </c>
      <c r="O59" s="122">
        <f t="shared" si="7"/>
        <v>0</v>
      </c>
    </row>
    <row r="60" spans="1:15" x14ac:dyDescent="0.25">
      <c r="A60" s="103">
        <f t="shared" si="4"/>
        <v>25</v>
      </c>
      <c r="B60" s="104">
        <v>714300</v>
      </c>
      <c r="C60" s="105" t="s">
        <v>274</v>
      </c>
      <c r="D60" s="176"/>
      <c r="E60" s="175"/>
      <c r="F60" s="176"/>
      <c r="G60" s="175"/>
      <c r="H60" s="174"/>
      <c r="I60" s="173"/>
      <c r="J60" s="176"/>
      <c r="K60" s="175"/>
      <c r="L60" s="176"/>
      <c r="M60" s="175"/>
      <c r="N60" s="137">
        <f t="shared" si="7"/>
        <v>0</v>
      </c>
      <c r="O60" s="122">
        <f t="shared" si="7"/>
        <v>0</v>
      </c>
    </row>
    <row r="61" spans="1:15" x14ac:dyDescent="0.25">
      <c r="A61" s="103">
        <f t="shared" si="4"/>
        <v>26</v>
      </c>
      <c r="B61" s="104">
        <v>714400</v>
      </c>
      <c r="C61" s="105" t="s">
        <v>5</v>
      </c>
      <c r="D61" s="176"/>
      <c r="E61" s="175"/>
      <c r="F61" s="176"/>
      <c r="G61" s="175"/>
      <c r="H61" s="174"/>
      <c r="I61" s="173"/>
      <c r="J61" s="176"/>
      <c r="K61" s="175"/>
      <c r="L61" s="176"/>
      <c r="M61" s="175"/>
      <c r="N61" s="137">
        <f t="shared" si="7"/>
        <v>0</v>
      </c>
      <c r="O61" s="122">
        <f t="shared" si="7"/>
        <v>0</v>
      </c>
    </row>
    <row r="62" spans="1:15" ht="51" x14ac:dyDescent="0.25">
      <c r="A62" s="103">
        <f t="shared" si="4"/>
        <v>27</v>
      </c>
      <c r="B62" s="104">
        <v>714500</v>
      </c>
      <c r="C62" s="105" t="s">
        <v>12</v>
      </c>
      <c r="D62" s="176"/>
      <c r="E62" s="175"/>
      <c r="F62" s="176"/>
      <c r="G62" s="175"/>
      <c r="H62" s="174"/>
      <c r="I62" s="173"/>
      <c r="J62" s="176"/>
      <c r="K62" s="175"/>
      <c r="L62" s="176"/>
      <c r="M62" s="175"/>
      <c r="N62" s="137">
        <f t="shared" si="7"/>
        <v>0</v>
      </c>
      <c r="O62" s="122">
        <f t="shared" si="7"/>
        <v>0</v>
      </c>
    </row>
    <row r="63" spans="1:15" x14ac:dyDescent="0.25">
      <c r="A63" s="103">
        <f t="shared" si="4"/>
        <v>28</v>
      </c>
      <c r="B63" s="104">
        <v>714600</v>
      </c>
      <c r="C63" s="105" t="s">
        <v>474</v>
      </c>
      <c r="D63" s="176"/>
      <c r="E63" s="175"/>
      <c r="F63" s="176"/>
      <c r="G63" s="175"/>
      <c r="H63" s="174"/>
      <c r="I63" s="173"/>
      <c r="J63" s="176"/>
      <c r="K63" s="175"/>
      <c r="L63" s="176"/>
      <c r="M63" s="175"/>
      <c r="N63" s="137">
        <f t="shared" si="7"/>
        <v>0</v>
      </c>
      <c r="O63" s="122">
        <f t="shared" si="7"/>
        <v>0</v>
      </c>
    </row>
    <row r="64" spans="1:15" x14ac:dyDescent="0.25">
      <c r="A64" s="100">
        <f t="shared" si="4"/>
        <v>29</v>
      </c>
      <c r="B64" s="101">
        <v>716000</v>
      </c>
      <c r="C64" s="102" t="s">
        <v>118</v>
      </c>
      <c r="D64" s="93">
        <v>0</v>
      </c>
      <c r="E64" s="84">
        <v>0</v>
      </c>
      <c r="F64" s="93">
        <f t="shared" ref="F64:M64" si="11">SUM(F65:F66)</f>
        <v>0</v>
      </c>
      <c r="G64" s="84">
        <f t="shared" si="11"/>
        <v>0</v>
      </c>
      <c r="H64" s="83">
        <f t="shared" si="11"/>
        <v>0</v>
      </c>
      <c r="I64" s="84">
        <f t="shared" si="11"/>
        <v>0</v>
      </c>
      <c r="J64" s="93">
        <f t="shared" si="11"/>
        <v>0</v>
      </c>
      <c r="K64" s="84">
        <f t="shared" si="11"/>
        <v>0</v>
      </c>
      <c r="L64" s="93">
        <f t="shared" si="11"/>
        <v>0</v>
      </c>
      <c r="M64" s="84">
        <f t="shared" si="11"/>
        <v>0</v>
      </c>
      <c r="N64" s="93">
        <f t="shared" si="7"/>
        <v>0</v>
      </c>
      <c r="O64" s="84">
        <f t="shared" si="7"/>
        <v>0</v>
      </c>
    </row>
    <row r="65" spans="1:15" ht="38.25" x14ac:dyDescent="0.25">
      <c r="A65" s="103">
        <f t="shared" si="4"/>
        <v>30</v>
      </c>
      <c r="B65" s="104">
        <v>716100</v>
      </c>
      <c r="C65" s="105" t="s">
        <v>288</v>
      </c>
      <c r="D65" s="176"/>
      <c r="E65" s="175"/>
      <c r="F65" s="176"/>
      <c r="G65" s="175"/>
      <c r="H65" s="174"/>
      <c r="I65" s="173"/>
      <c r="J65" s="176"/>
      <c r="K65" s="175"/>
      <c r="L65" s="176"/>
      <c r="M65" s="175"/>
      <c r="N65" s="137">
        <f t="shared" si="7"/>
        <v>0</v>
      </c>
      <c r="O65" s="122">
        <f t="shared" si="7"/>
        <v>0</v>
      </c>
    </row>
    <row r="66" spans="1:15" ht="38.25" x14ac:dyDescent="0.25">
      <c r="A66" s="103">
        <f t="shared" si="4"/>
        <v>31</v>
      </c>
      <c r="B66" s="104">
        <v>716200</v>
      </c>
      <c r="C66" s="105" t="s">
        <v>275</v>
      </c>
      <c r="D66" s="176"/>
      <c r="E66" s="175"/>
      <c r="F66" s="176"/>
      <c r="G66" s="175"/>
      <c r="H66" s="174"/>
      <c r="I66" s="173"/>
      <c r="J66" s="176"/>
      <c r="K66" s="175"/>
      <c r="L66" s="176"/>
      <c r="M66" s="175"/>
      <c r="N66" s="137">
        <f t="shared" si="7"/>
        <v>0</v>
      </c>
      <c r="O66" s="122">
        <f t="shared" si="7"/>
        <v>0</v>
      </c>
    </row>
    <row r="67" spans="1:15" ht="25.5" x14ac:dyDescent="0.25">
      <c r="A67" s="100">
        <f t="shared" si="4"/>
        <v>32</v>
      </c>
      <c r="B67" s="101">
        <v>730000</v>
      </c>
      <c r="C67" s="102" t="s">
        <v>119</v>
      </c>
      <c r="D67" s="93">
        <v>26537765</v>
      </c>
      <c r="E67" s="84">
        <v>0</v>
      </c>
      <c r="F67" s="93">
        <f t="shared" ref="F67:M67" si="12">F68+F71+F76</f>
        <v>30330000</v>
      </c>
      <c r="G67" s="84">
        <f t="shared" si="12"/>
        <v>0</v>
      </c>
      <c r="H67" s="83">
        <f t="shared" si="12"/>
        <v>25550000</v>
      </c>
      <c r="I67" s="84">
        <f t="shared" si="12"/>
        <v>0</v>
      </c>
      <c r="J67" s="93">
        <f t="shared" si="12"/>
        <v>41450000</v>
      </c>
      <c r="K67" s="84">
        <f t="shared" si="12"/>
        <v>51697444</v>
      </c>
      <c r="L67" s="93">
        <f t="shared" si="12"/>
        <v>41450000</v>
      </c>
      <c r="M67" s="84">
        <f t="shared" si="12"/>
        <v>0</v>
      </c>
      <c r="N67" s="93">
        <f t="shared" si="7"/>
        <v>108450000</v>
      </c>
      <c r="O67" s="84">
        <f t="shared" si="7"/>
        <v>51697444</v>
      </c>
    </row>
    <row r="68" spans="1:15" ht="25.5" x14ac:dyDescent="0.25">
      <c r="A68" s="100">
        <f t="shared" si="4"/>
        <v>33</v>
      </c>
      <c r="B68" s="101">
        <v>731000</v>
      </c>
      <c r="C68" s="102" t="s">
        <v>120</v>
      </c>
      <c r="D68" s="93">
        <v>0</v>
      </c>
      <c r="E68" s="84">
        <v>0</v>
      </c>
      <c r="F68" s="93">
        <f t="shared" ref="F68:M68" si="13">SUM(F69:F70)</f>
        <v>0</v>
      </c>
      <c r="G68" s="84">
        <f t="shared" si="13"/>
        <v>0</v>
      </c>
      <c r="H68" s="83">
        <f t="shared" si="13"/>
        <v>0</v>
      </c>
      <c r="I68" s="84">
        <f t="shared" si="13"/>
        <v>0</v>
      </c>
      <c r="J68" s="93">
        <f t="shared" si="13"/>
        <v>0</v>
      </c>
      <c r="K68" s="84">
        <f t="shared" si="13"/>
        <v>0</v>
      </c>
      <c r="L68" s="93">
        <f t="shared" si="13"/>
        <v>0</v>
      </c>
      <c r="M68" s="84">
        <f t="shared" si="13"/>
        <v>0</v>
      </c>
      <c r="N68" s="93">
        <f t="shared" si="7"/>
        <v>0</v>
      </c>
      <c r="O68" s="84">
        <f t="shared" si="7"/>
        <v>0</v>
      </c>
    </row>
    <row r="69" spans="1:15" ht="25.5" x14ac:dyDescent="0.25">
      <c r="A69" s="103">
        <f t="shared" si="4"/>
        <v>34</v>
      </c>
      <c r="B69" s="104">
        <v>731100</v>
      </c>
      <c r="C69" s="105" t="s">
        <v>475</v>
      </c>
      <c r="D69" s="176"/>
      <c r="E69" s="175"/>
      <c r="F69" s="176"/>
      <c r="G69" s="175"/>
      <c r="H69" s="174"/>
      <c r="I69" s="173"/>
      <c r="J69" s="176"/>
      <c r="K69" s="175"/>
      <c r="L69" s="176"/>
      <c r="M69" s="175"/>
      <c r="N69" s="137">
        <f t="shared" si="7"/>
        <v>0</v>
      </c>
      <c r="O69" s="122">
        <f t="shared" si="7"/>
        <v>0</v>
      </c>
    </row>
    <row r="70" spans="1:15" ht="25.5" x14ac:dyDescent="0.25">
      <c r="A70" s="103">
        <f t="shared" si="4"/>
        <v>35</v>
      </c>
      <c r="B70" s="104">
        <v>731200</v>
      </c>
      <c r="C70" s="105" t="s">
        <v>6</v>
      </c>
      <c r="D70" s="176"/>
      <c r="E70" s="175"/>
      <c r="F70" s="176"/>
      <c r="G70" s="175"/>
      <c r="H70" s="174"/>
      <c r="I70" s="173"/>
      <c r="J70" s="176"/>
      <c r="K70" s="175"/>
      <c r="L70" s="176"/>
      <c r="M70" s="175"/>
      <c r="N70" s="137">
        <f t="shared" si="7"/>
        <v>0</v>
      </c>
      <c r="O70" s="122">
        <f t="shared" si="7"/>
        <v>0</v>
      </c>
    </row>
    <row r="71" spans="1:15" ht="38.25" x14ac:dyDescent="0.25">
      <c r="A71" s="100">
        <f t="shared" si="4"/>
        <v>36</v>
      </c>
      <c r="B71" s="101">
        <v>732000</v>
      </c>
      <c r="C71" s="102" t="s">
        <v>121</v>
      </c>
      <c r="D71" s="93">
        <v>0</v>
      </c>
      <c r="E71" s="84">
        <v>0</v>
      </c>
      <c r="F71" s="93">
        <f t="shared" ref="F71:M71" si="14">SUM(F72:F75)</f>
        <v>0</v>
      </c>
      <c r="G71" s="84">
        <f t="shared" si="14"/>
        <v>0</v>
      </c>
      <c r="H71" s="83">
        <f t="shared" si="14"/>
        <v>0</v>
      </c>
      <c r="I71" s="84">
        <f t="shared" si="14"/>
        <v>0</v>
      </c>
      <c r="J71" s="93">
        <f t="shared" si="14"/>
        <v>0</v>
      </c>
      <c r="K71" s="84">
        <f t="shared" si="14"/>
        <v>0</v>
      </c>
      <c r="L71" s="93">
        <f t="shared" si="14"/>
        <v>0</v>
      </c>
      <c r="M71" s="84">
        <f t="shared" si="14"/>
        <v>0</v>
      </c>
      <c r="N71" s="93">
        <f t="shared" si="7"/>
        <v>0</v>
      </c>
      <c r="O71" s="84">
        <f t="shared" si="7"/>
        <v>0</v>
      </c>
    </row>
    <row r="72" spans="1:15" ht="25.5" x14ac:dyDescent="0.25">
      <c r="A72" s="103">
        <f t="shared" si="4"/>
        <v>37</v>
      </c>
      <c r="B72" s="104">
        <v>732100</v>
      </c>
      <c r="C72" s="105" t="s">
        <v>7</v>
      </c>
      <c r="D72" s="176"/>
      <c r="E72" s="175"/>
      <c r="F72" s="176"/>
      <c r="G72" s="175"/>
      <c r="H72" s="174"/>
      <c r="I72" s="173"/>
      <c r="J72" s="176"/>
      <c r="K72" s="175"/>
      <c r="L72" s="176"/>
      <c r="M72" s="175"/>
      <c r="N72" s="137">
        <f t="shared" si="7"/>
        <v>0</v>
      </c>
      <c r="O72" s="122">
        <f t="shared" si="7"/>
        <v>0</v>
      </c>
    </row>
    <row r="73" spans="1:15" ht="25.5" x14ac:dyDescent="0.25">
      <c r="A73" s="103">
        <f t="shared" si="4"/>
        <v>38</v>
      </c>
      <c r="B73" s="104">
        <v>732200</v>
      </c>
      <c r="C73" s="105" t="s">
        <v>8</v>
      </c>
      <c r="D73" s="176"/>
      <c r="E73" s="175"/>
      <c r="F73" s="176"/>
      <c r="G73" s="175"/>
      <c r="H73" s="174"/>
      <c r="I73" s="173"/>
      <c r="J73" s="176"/>
      <c r="K73" s="175"/>
      <c r="L73" s="176"/>
      <c r="M73" s="175"/>
      <c r="N73" s="137">
        <f t="shared" si="7"/>
        <v>0</v>
      </c>
      <c r="O73" s="122">
        <f t="shared" si="7"/>
        <v>0</v>
      </c>
    </row>
    <row r="74" spans="1:15" x14ac:dyDescent="0.25">
      <c r="A74" s="103">
        <f t="shared" si="4"/>
        <v>39</v>
      </c>
      <c r="B74" s="104">
        <v>732300</v>
      </c>
      <c r="C74" s="105" t="s">
        <v>9</v>
      </c>
      <c r="D74" s="176"/>
      <c r="E74" s="175"/>
      <c r="F74" s="176"/>
      <c r="G74" s="175"/>
      <c r="H74" s="174"/>
      <c r="I74" s="173"/>
      <c r="J74" s="176"/>
      <c r="K74" s="175"/>
      <c r="L74" s="176"/>
      <c r="M74" s="175"/>
      <c r="N74" s="137">
        <f t="shared" si="7"/>
        <v>0</v>
      </c>
      <c r="O74" s="122">
        <f t="shared" si="7"/>
        <v>0</v>
      </c>
    </row>
    <row r="75" spans="1:15" x14ac:dyDescent="0.25">
      <c r="A75" s="106">
        <f t="shared" si="4"/>
        <v>40</v>
      </c>
      <c r="B75" s="107">
        <v>732400</v>
      </c>
      <c r="C75" s="108" t="s">
        <v>10</v>
      </c>
      <c r="D75" s="176"/>
      <c r="E75" s="175"/>
      <c r="F75" s="176"/>
      <c r="G75" s="175"/>
      <c r="H75" s="174"/>
      <c r="I75" s="173"/>
      <c r="J75" s="176"/>
      <c r="K75" s="175"/>
      <c r="L75" s="176"/>
      <c r="M75" s="175"/>
      <c r="N75" s="192">
        <f t="shared" si="7"/>
        <v>0</v>
      </c>
      <c r="O75" s="190">
        <f t="shared" si="7"/>
        <v>0</v>
      </c>
    </row>
    <row r="76" spans="1:15" ht="25.5" x14ac:dyDescent="0.25">
      <c r="A76" s="100">
        <f t="shared" si="4"/>
        <v>41</v>
      </c>
      <c r="B76" s="101">
        <v>733000</v>
      </c>
      <c r="C76" s="102" t="s">
        <v>122</v>
      </c>
      <c r="D76" s="93">
        <v>26537765</v>
      </c>
      <c r="E76" s="84">
        <v>0</v>
      </c>
      <c r="F76" s="93">
        <f t="shared" ref="F76:M76" si="15">SUM(F77:F78)</f>
        <v>30330000</v>
      </c>
      <c r="G76" s="84">
        <f t="shared" si="15"/>
        <v>0</v>
      </c>
      <c r="H76" s="83">
        <f t="shared" si="15"/>
        <v>25550000</v>
      </c>
      <c r="I76" s="84">
        <f t="shared" si="15"/>
        <v>0</v>
      </c>
      <c r="J76" s="93">
        <f t="shared" si="15"/>
        <v>41450000</v>
      </c>
      <c r="K76" s="84">
        <f t="shared" si="15"/>
        <v>51697444</v>
      </c>
      <c r="L76" s="93">
        <f t="shared" si="15"/>
        <v>41450000</v>
      </c>
      <c r="M76" s="84">
        <f t="shared" si="15"/>
        <v>0</v>
      </c>
      <c r="N76" s="93">
        <f t="shared" ref="N76:O139" si="16">SUM(H76,J76,L76)</f>
        <v>108450000</v>
      </c>
      <c r="O76" s="84">
        <f t="shared" si="16"/>
        <v>51697444</v>
      </c>
    </row>
    <row r="77" spans="1:15" ht="25.5" x14ac:dyDescent="0.25">
      <c r="A77" s="103">
        <f t="shared" si="4"/>
        <v>42</v>
      </c>
      <c r="B77" s="104">
        <v>733100</v>
      </c>
      <c r="C77" s="105" t="s">
        <v>11</v>
      </c>
      <c r="D77" s="176">
        <v>26215765</v>
      </c>
      <c r="E77" s="175"/>
      <c r="F77" s="176">
        <v>23580000</v>
      </c>
      <c r="G77" s="175"/>
      <c r="H77" s="174">
        <v>22350000</v>
      </c>
      <c r="I77" s="173"/>
      <c r="J77" s="174">
        <v>26550000</v>
      </c>
      <c r="K77" s="173"/>
      <c r="L77" s="174">
        <v>26550000</v>
      </c>
      <c r="M77" s="173"/>
      <c r="N77" s="137">
        <f t="shared" si="16"/>
        <v>75450000</v>
      </c>
      <c r="O77" s="122">
        <f t="shared" si="16"/>
        <v>0</v>
      </c>
    </row>
    <row r="78" spans="1:15" ht="25.5" x14ac:dyDescent="0.25">
      <c r="A78" s="103">
        <f t="shared" si="4"/>
        <v>43</v>
      </c>
      <c r="B78" s="104">
        <v>733200</v>
      </c>
      <c r="C78" s="105" t="s">
        <v>347</v>
      </c>
      <c r="D78" s="176">
        <v>322000</v>
      </c>
      <c r="E78" s="175"/>
      <c r="F78" s="176">
        <v>6750000</v>
      </c>
      <c r="G78" s="175"/>
      <c r="H78" s="174">
        <v>3200000</v>
      </c>
      <c r="I78" s="173"/>
      <c r="J78" s="174">
        <v>14900000</v>
      </c>
      <c r="K78" s="173">
        <v>51697444</v>
      </c>
      <c r="L78" s="174">
        <v>14900000</v>
      </c>
      <c r="M78" s="173"/>
      <c r="N78" s="137">
        <f t="shared" si="16"/>
        <v>33000000</v>
      </c>
      <c r="O78" s="122">
        <f t="shared" si="16"/>
        <v>51697444</v>
      </c>
    </row>
    <row r="79" spans="1:15" ht="25.5" x14ac:dyDescent="0.25">
      <c r="A79" s="100">
        <f t="shared" si="4"/>
        <v>44</v>
      </c>
      <c r="B79" s="101">
        <v>740000</v>
      </c>
      <c r="C79" s="109" t="s">
        <v>123</v>
      </c>
      <c r="D79" s="93">
        <v>0</v>
      </c>
      <c r="E79" s="84">
        <v>14112209</v>
      </c>
      <c r="F79" s="93">
        <f t="shared" ref="F79:M79" si="17">F80+F87+F92+F99+F102</f>
        <v>0</v>
      </c>
      <c r="G79" s="84">
        <f t="shared" si="17"/>
        <v>16500000</v>
      </c>
      <c r="H79" s="83">
        <f t="shared" si="17"/>
        <v>0</v>
      </c>
      <c r="I79" s="84">
        <f t="shared" si="17"/>
        <v>16550000</v>
      </c>
      <c r="J79" s="83">
        <f t="shared" si="17"/>
        <v>0</v>
      </c>
      <c r="K79" s="84">
        <f t="shared" si="17"/>
        <v>16550000</v>
      </c>
      <c r="L79" s="83">
        <f t="shared" si="17"/>
        <v>0</v>
      </c>
      <c r="M79" s="84">
        <f t="shared" si="17"/>
        <v>16550000</v>
      </c>
      <c r="N79" s="93">
        <f t="shared" si="16"/>
        <v>0</v>
      </c>
      <c r="O79" s="84">
        <f t="shared" si="16"/>
        <v>49650000</v>
      </c>
    </row>
    <row r="80" spans="1:15" ht="25.5" x14ac:dyDescent="0.25">
      <c r="A80" s="100">
        <f t="shared" si="4"/>
        <v>45</v>
      </c>
      <c r="B80" s="101">
        <v>741000</v>
      </c>
      <c r="C80" s="109" t="s">
        <v>124</v>
      </c>
      <c r="D80" s="93">
        <v>0</v>
      </c>
      <c r="E80" s="84">
        <v>878593</v>
      </c>
      <c r="F80" s="93">
        <f t="shared" ref="F80:M80" si="18">SUM(F81:F86)</f>
        <v>0</v>
      </c>
      <c r="G80" s="84">
        <f t="shared" si="18"/>
        <v>500000</v>
      </c>
      <c r="H80" s="83">
        <f t="shared" si="18"/>
        <v>0</v>
      </c>
      <c r="I80" s="84">
        <f t="shared" si="18"/>
        <v>500000</v>
      </c>
      <c r="J80" s="83">
        <f t="shared" si="18"/>
        <v>0</v>
      </c>
      <c r="K80" s="84">
        <f t="shared" si="18"/>
        <v>500000</v>
      </c>
      <c r="L80" s="83">
        <f t="shared" si="18"/>
        <v>0</v>
      </c>
      <c r="M80" s="84">
        <f t="shared" si="18"/>
        <v>500000</v>
      </c>
      <c r="N80" s="93">
        <f t="shared" si="16"/>
        <v>0</v>
      </c>
      <c r="O80" s="84">
        <f t="shared" si="16"/>
        <v>1500000</v>
      </c>
    </row>
    <row r="81" spans="1:15" x14ac:dyDescent="0.25">
      <c r="A81" s="103">
        <f t="shared" si="4"/>
        <v>46</v>
      </c>
      <c r="B81" s="104">
        <v>741100</v>
      </c>
      <c r="C81" s="105" t="s">
        <v>348</v>
      </c>
      <c r="D81" s="176"/>
      <c r="E81" s="175"/>
      <c r="F81" s="176"/>
      <c r="G81" s="175"/>
      <c r="H81" s="174"/>
      <c r="I81" s="173"/>
      <c r="J81" s="174"/>
      <c r="K81" s="173"/>
      <c r="L81" s="174"/>
      <c r="M81" s="173"/>
      <c r="N81" s="137">
        <f t="shared" si="16"/>
        <v>0</v>
      </c>
      <c r="O81" s="122">
        <f t="shared" si="16"/>
        <v>0</v>
      </c>
    </row>
    <row r="82" spans="1:15" x14ac:dyDescent="0.25">
      <c r="A82" s="103">
        <f t="shared" si="4"/>
        <v>47</v>
      </c>
      <c r="B82" s="104">
        <v>741200</v>
      </c>
      <c r="C82" s="105" t="s">
        <v>13</v>
      </c>
      <c r="D82" s="176"/>
      <c r="E82" s="175"/>
      <c r="F82" s="176"/>
      <c r="G82" s="175"/>
      <c r="H82" s="174"/>
      <c r="I82" s="173"/>
      <c r="J82" s="174"/>
      <c r="K82" s="173"/>
      <c r="L82" s="174"/>
      <c r="M82" s="173"/>
      <c r="N82" s="137">
        <f t="shared" si="16"/>
        <v>0</v>
      </c>
      <c r="O82" s="122">
        <f t="shared" si="16"/>
        <v>0</v>
      </c>
    </row>
    <row r="83" spans="1:15" ht="25.5" x14ac:dyDescent="0.25">
      <c r="A83" s="103">
        <f t="shared" si="4"/>
        <v>48</v>
      </c>
      <c r="B83" s="104">
        <v>741300</v>
      </c>
      <c r="C83" s="105" t="s">
        <v>14</v>
      </c>
      <c r="D83" s="176"/>
      <c r="E83" s="175"/>
      <c r="F83" s="176"/>
      <c r="G83" s="175"/>
      <c r="H83" s="174"/>
      <c r="I83" s="173"/>
      <c r="J83" s="174"/>
      <c r="K83" s="173"/>
      <c r="L83" s="174"/>
      <c r="M83" s="173"/>
      <c r="N83" s="137">
        <f t="shared" si="16"/>
        <v>0</v>
      </c>
      <c r="O83" s="122">
        <f t="shared" si="16"/>
        <v>0</v>
      </c>
    </row>
    <row r="84" spans="1:15" ht="25.5" x14ac:dyDescent="0.25">
      <c r="A84" s="103">
        <f t="shared" si="4"/>
        <v>49</v>
      </c>
      <c r="B84" s="104">
        <v>741400</v>
      </c>
      <c r="C84" s="105" t="s">
        <v>15</v>
      </c>
      <c r="D84" s="176"/>
      <c r="E84" s="175">
        <v>878593</v>
      </c>
      <c r="F84" s="176"/>
      <c r="G84" s="175">
        <v>500000</v>
      </c>
      <c r="H84" s="174"/>
      <c r="I84" s="173">
        <v>500000</v>
      </c>
      <c r="J84" s="174"/>
      <c r="K84" s="173">
        <v>500000</v>
      </c>
      <c r="L84" s="174"/>
      <c r="M84" s="173">
        <v>500000</v>
      </c>
      <c r="N84" s="137">
        <f t="shared" si="16"/>
        <v>0</v>
      </c>
      <c r="O84" s="122">
        <f t="shared" si="16"/>
        <v>1500000</v>
      </c>
    </row>
    <row r="85" spans="1:15" x14ac:dyDescent="0.25">
      <c r="A85" s="103">
        <f t="shared" si="4"/>
        <v>50</v>
      </c>
      <c r="B85" s="104">
        <v>741500</v>
      </c>
      <c r="C85" s="105" t="s">
        <v>16</v>
      </c>
      <c r="D85" s="176"/>
      <c r="E85" s="175"/>
      <c r="F85" s="176"/>
      <c r="G85" s="175"/>
      <c r="H85" s="174"/>
      <c r="I85" s="173"/>
      <c r="J85" s="174"/>
      <c r="K85" s="173"/>
      <c r="L85" s="174"/>
      <c r="M85" s="173"/>
      <c r="N85" s="137">
        <f t="shared" si="16"/>
        <v>0</v>
      </c>
      <c r="O85" s="122">
        <f t="shared" si="16"/>
        <v>0</v>
      </c>
    </row>
    <row r="86" spans="1:15" ht="25.5" x14ac:dyDescent="0.25">
      <c r="A86" s="103">
        <f t="shared" si="4"/>
        <v>51</v>
      </c>
      <c r="B86" s="104">
        <v>741600</v>
      </c>
      <c r="C86" s="105" t="s">
        <v>65</v>
      </c>
      <c r="D86" s="176"/>
      <c r="E86" s="175"/>
      <c r="F86" s="176"/>
      <c r="G86" s="175"/>
      <c r="H86" s="174"/>
      <c r="I86" s="173"/>
      <c r="J86" s="174"/>
      <c r="K86" s="173"/>
      <c r="L86" s="174"/>
      <c r="M86" s="173"/>
      <c r="N86" s="137">
        <f t="shared" si="16"/>
        <v>0</v>
      </c>
      <c r="O86" s="122">
        <f t="shared" si="16"/>
        <v>0</v>
      </c>
    </row>
    <row r="87" spans="1:15" ht="25.5" x14ac:dyDescent="0.25">
      <c r="A87" s="100">
        <f t="shared" si="4"/>
        <v>52</v>
      </c>
      <c r="B87" s="101">
        <v>742000</v>
      </c>
      <c r="C87" s="109" t="s">
        <v>125</v>
      </c>
      <c r="D87" s="93">
        <v>0</v>
      </c>
      <c r="E87" s="84">
        <v>12728739</v>
      </c>
      <c r="F87" s="93">
        <f t="shared" ref="F87:M87" si="19">SUM(F88:F91)</f>
        <v>0</v>
      </c>
      <c r="G87" s="84">
        <f t="shared" si="19"/>
        <v>15500000</v>
      </c>
      <c r="H87" s="83">
        <f t="shared" si="19"/>
        <v>0</v>
      </c>
      <c r="I87" s="84">
        <f t="shared" si="19"/>
        <v>15500000</v>
      </c>
      <c r="J87" s="83">
        <f t="shared" si="19"/>
        <v>0</v>
      </c>
      <c r="K87" s="84">
        <f t="shared" si="19"/>
        <v>15500000</v>
      </c>
      <c r="L87" s="83">
        <f t="shared" si="19"/>
        <v>0</v>
      </c>
      <c r="M87" s="84">
        <f t="shared" si="19"/>
        <v>15500000</v>
      </c>
      <c r="N87" s="93">
        <f t="shared" si="16"/>
        <v>0</v>
      </c>
      <c r="O87" s="84">
        <f t="shared" si="16"/>
        <v>46500000</v>
      </c>
    </row>
    <row r="88" spans="1:15" ht="38.25" x14ac:dyDescent="0.25">
      <c r="A88" s="103">
        <f t="shared" si="4"/>
        <v>53</v>
      </c>
      <c r="B88" s="104">
        <v>742100</v>
      </c>
      <c r="C88" s="105" t="s">
        <v>352</v>
      </c>
      <c r="D88" s="176"/>
      <c r="E88" s="175"/>
      <c r="F88" s="176"/>
      <c r="G88" s="175"/>
      <c r="H88" s="174"/>
      <c r="I88" s="173"/>
      <c r="J88" s="174"/>
      <c r="K88" s="173"/>
      <c r="L88" s="174"/>
      <c r="M88" s="173"/>
      <c r="N88" s="137">
        <f t="shared" si="16"/>
        <v>0</v>
      </c>
      <c r="O88" s="122">
        <f t="shared" si="16"/>
        <v>0</v>
      </c>
    </row>
    <row r="89" spans="1:15" x14ac:dyDescent="0.25">
      <c r="A89" s="103">
        <f t="shared" si="4"/>
        <v>54</v>
      </c>
      <c r="B89" s="104">
        <v>742200</v>
      </c>
      <c r="C89" s="105" t="s">
        <v>371</v>
      </c>
      <c r="D89" s="176"/>
      <c r="E89" s="175"/>
      <c r="F89" s="176"/>
      <c r="G89" s="175"/>
      <c r="H89" s="174"/>
      <c r="I89" s="173"/>
      <c r="J89" s="174"/>
      <c r="K89" s="173"/>
      <c r="L89" s="174"/>
      <c r="M89" s="173"/>
      <c r="N89" s="137">
        <f t="shared" si="16"/>
        <v>0</v>
      </c>
      <c r="O89" s="122">
        <f t="shared" si="16"/>
        <v>0</v>
      </c>
    </row>
    <row r="90" spans="1:15" ht="38.25" x14ac:dyDescent="0.25">
      <c r="A90" s="103">
        <f t="shared" si="4"/>
        <v>55</v>
      </c>
      <c r="B90" s="104">
        <v>742300</v>
      </c>
      <c r="C90" s="105" t="s">
        <v>372</v>
      </c>
      <c r="D90" s="176"/>
      <c r="E90" s="175">
        <v>13212739</v>
      </c>
      <c r="F90" s="176"/>
      <c r="G90" s="175">
        <v>15500000</v>
      </c>
      <c r="H90" s="174"/>
      <c r="I90" s="173">
        <v>15500000</v>
      </c>
      <c r="J90" s="174"/>
      <c r="K90" s="173">
        <v>15500000</v>
      </c>
      <c r="L90" s="174"/>
      <c r="M90" s="173">
        <v>15500000</v>
      </c>
      <c r="N90" s="137">
        <f t="shared" si="16"/>
        <v>0</v>
      </c>
      <c r="O90" s="122">
        <f t="shared" si="16"/>
        <v>46500000</v>
      </c>
    </row>
    <row r="91" spans="1:15" ht="25.5" x14ac:dyDescent="0.25">
      <c r="A91" s="103">
        <f t="shared" si="4"/>
        <v>56</v>
      </c>
      <c r="B91" s="104">
        <v>742400</v>
      </c>
      <c r="C91" s="105" t="s">
        <v>197</v>
      </c>
      <c r="D91" s="176"/>
      <c r="E91" s="175"/>
      <c r="F91" s="176"/>
      <c r="G91" s="175"/>
      <c r="H91" s="174"/>
      <c r="I91" s="173"/>
      <c r="J91" s="174"/>
      <c r="K91" s="173"/>
      <c r="L91" s="174"/>
      <c r="M91" s="173"/>
      <c r="N91" s="137">
        <f t="shared" si="16"/>
        <v>0</v>
      </c>
      <c r="O91" s="122">
        <f t="shared" si="16"/>
        <v>0</v>
      </c>
    </row>
    <row r="92" spans="1:15" ht="25.5" x14ac:dyDescent="0.25">
      <c r="A92" s="100">
        <f t="shared" si="4"/>
        <v>57</v>
      </c>
      <c r="B92" s="101">
        <v>743000</v>
      </c>
      <c r="C92" s="109" t="s">
        <v>126</v>
      </c>
      <c r="D92" s="93">
        <v>0</v>
      </c>
      <c r="E92" s="84">
        <v>0</v>
      </c>
      <c r="F92" s="93">
        <f t="shared" ref="F92:M92" si="20">SUM(F93:F98)</f>
        <v>0</v>
      </c>
      <c r="G92" s="84">
        <f t="shared" si="20"/>
        <v>0</v>
      </c>
      <c r="H92" s="83">
        <f t="shared" si="20"/>
        <v>0</v>
      </c>
      <c r="I92" s="84">
        <f t="shared" si="20"/>
        <v>0</v>
      </c>
      <c r="J92" s="83">
        <f t="shared" si="20"/>
        <v>0</v>
      </c>
      <c r="K92" s="84">
        <f t="shared" si="20"/>
        <v>0</v>
      </c>
      <c r="L92" s="83">
        <f t="shared" si="20"/>
        <v>0</v>
      </c>
      <c r="M92" s="84">
        <f t="shared" si="20"/>
        <v>0</v>
      </c>
      <c r="N92" s="93">
        <f t="shared" si="16"/>
        <v>0</v>
      </c>
      <c r="O92" s="84">
        <f t="shared" si="16"/>
        <v>0</v>
      </c>
    </row>
    <row r="93" spans="1:15" ht="25.5" x14ac:dyDescent="0.25">
      <c r="A93" s="103">
        <f t="shared" si="4"/>
        <v>58</v>
      </c>
      <c r="B93" s="104">
        <v>743100</v>
      </c>
      <c r="C93" s="105" t="s">
        <v>198</v>
      </c>
      <c r="D93" s="176"/>
      <c r="E93" s="175"/>
      <c r="F93" s="176"/>
      <c r="G93" s="175"/>
      <c r="H93" s="174"/>
      <c r="I93" s="173"/>
      <c r="J93" s="174"/>
      <c r="K93" s="173"/>
      <c r="L93" s="174"/>
      <c r="M93" s="173"/>
      <c r="N93" s="137">
        <f t="shared" si="16"/>
        <v>0</v>
      </c>
      <c r="O93" s="122">
        <f t="shared" si="16"/>
        <v>0</v>
      </c>
    </row>
    <row r="94" spans="1:15" ht="25.5" x14ac:dyDescent="0.25">
      <c r="A94" s="103">
        <f t="shared" si="4"/>
        <v>59</v>
      </c>
      <c r="B94" s="104">
        <v>743200</v>
      </c>
      <c r="C94" s="105" t="s">
        <v>199</v>
      </c>
      <c r="D94" s="176"/>
      <c r="E94" s="175"/>
      <c r="F94" s="176"/>
      <c r="G94" s="175"/>
      <c r="H94" s="174"/>
      <c r="I94" s="173"/>
      <c r="J94" s="174"/>
      <c r="K94" s="173"/>
      <c r="L94" s="174"/>
      <c r="M94" s="173"/>
      <c r="N94" s="137">
        <f t="shared" si="16"/>
        <v>0</v>
      </c>
      <c r="O94" s="122">
        <f t="shared" si="16"/>
        <v>0</v>
      </c>
    </row>
    <row r="95" spans="1:15" ht="25.5" x14ac:dyDescent="0.25">
      <c r="A95" s="103">
        <f t="shared" si="4"/>
        <v>60</v>
      </c>
      <c r="B95" s="104">
        <v>743300</v>
      </c>
      <c r="C95" s="105" t="s">
        <v>200</v>
      </c>
      <c r="D95" s="176"/>
      <c r="E95" s="175"/>
      <c r="F95" s="176"/>
      <c r="G95" s="175"/>
      <c r="H95" s="174"/>
      <c r="I95" s="173"/>
      <c r="J95" s="174"/>
      <c r="K95" s="173"/>
      <c r="L95" s="174"/>
      <c r="M95" s="173"/>
      <c r="N95" s="137">
        <f t="shared" si="16"/>
        <v>0</v>
      </c>
      <c r="O95" s="122">
        <f t="shared" si="16"/>
        <v>0</v>
      </c>
    </row>
    <row r="96" spans="1:15" x14ac:dyDescent="0.25">
      <c r="A96" s="103">
        <f t="shared" si="4"/>
        <v>61</v>
      </c>
      <c r="B96" s="104">
        <v>743400</v>
      </c>
      <c r="C96" s="105" t="s">
        <v>373</v>
      </c>
      <c r="D96" s="176"/>
      <c r="E96" s="175"/>
      <c r="F96" s="176"/>
      <c r="G96" s="175"/>
      <c r="H96" s="174"/>
      <c r="I96" s="173"/>
      <c r="J96" s="174"/>
      <c r="K96" s="173"/>
      <c r="L96" s="174"/>
      <c r="M96" s="173"/>
      <c r="N96" s="137">
        <f t="shared" si="16"/>
        <v>0</v>
      </c>
      <c r="O96" s="122">
        <f t="shared" si="16"/>
        <v>0</v>
      </c>
    </row>
    <row r="97" spans="1:15" ht="25.5" x14ac:dyDescent="0.25">
      <c r="A97" s="103">
        <f t="shared" si="4"/>
        <v>62</v>
      </c>
      <c r="B97" s="104">
        <v>743500</v>
      </c>
      <c r="C97" s="105" t="s">
        <v>374</v>
      </c>
      <c r="D97" s="176"/>
      <c r="E97" s="175"/>
      <c r="F97" s="176"/>
      <c r="G97" s="175"/>
      <c r="H97" s="174"/>
      <c r="I97" s="173"/>
      <c r="J97" s="174"/>
      <c r="K97" s="173"/>
      <c r="L97" s="174"/>
      <c r="M97" s="173"/>
      <c r="N97" s="137">
        <f t="shared" si="16"/>
        <v>0</v>
      </c>
      <c r="O97" s="122">
        <f t="shared" si="16"/>
        <v>0</v>
      </c>
    </row>
    <row r="98" spans="1:15" ht="38.25" x14ac:dyDescent="0.25">
      <c r="A98" s="103">
        <f t="shared" si="4"/>
        <v>63</v>
      </c>
      <c r="B98" s="104">
        <v>743900</v>
      </c>
      <c r="C98" s="105" t="s">
        <v>201</v>
      </c>
      <c r="D98" s="176"/>
      <c r="E98" s="175"/>
      <c r="F98" s="176"/>
      <c r="G98" s="175"/>
      <c r="H98" s="174"/>
      <c r="I98" s="173"/>
      <c r="J98" s="174"/>
      <c r="K98" s="173"/>
      <c r="L98" s="174"/>
      <c r="M98" s="173"/>
      <c r="N98" s="137">
        <f t="shared" si="16"/>
        <v>0</v>
      </c>
      <c r="O98" s="122">
        <f t="shared" si="16"/>
        <v>0</v>
      </c>
    </row>
    <row r="99" spans="1:15" ht="38.25" x14ac:dyDescent="0.25">
      <c r="A99" s="100">
        <f t="shared" si="4"/>
        <v>64</v>
      </c>
      <c r="B99" s="101">
        <v>744000</v>
      </c>
      <c r="C99" s="102" t="s">
        <v>127</v>
      </c>
      <c r="D99" s="93">
        <v>0</v>
      </c>
      <c r="E99" s="84"/>
      <c r="F99" s="93">
        <f t="shared" ref="F99:M99" si="21">SUM(F100:F101)</f>
        <v>0</v>
      </c>
      <c r="G99" s="84">
        <f t="shared" si="21"/>
        <v>500000</v>
      </c>
      <c r="H99" s="83">
        <f t="shared" si="21"/>
        <v>0</v>
      </c>
      <c r="I99" s="84">
        <f t="shared" si="21"/>
        <v>500000</v>
      </c>
      <c r="J99" s="83">
        <f t="shared" si="21"/>
        <v>0</v>
      </c>
      <c r="K99" s="84">
        <f t="shared" si="21"/>
        <v>500000</v>
      </c>
      <c r="L99" s="83">
        <f t="shared" si="21"/>
        <v>0</v>
      </c>
      <c r="M99" s="84">
        <f t="shared" si="21"/>
        <v>500000</v>
      </c>
      <c r="N99" s="93">
        <f t="shared" si="16"/>
        <v>0</v>
      </c>
      <c r="O99" s="84">
        <f t="shared" si="16"/>
        <v>1500000</v>
      </c>
    </row>
    <row r="100" spans="1:15" ht="25.5" x14ac:dyDescent="0.25">
      <c r="A100" s="103">
        <f t="shared" si="4"/>
        <v>65</v>
      </c>
      <c r="B100" s="104">
        <v>744100</v>
      </c>
      <c r="C100" s="105" t="s">
        <v>202</v>
      </c>
      <c r="D100" s="176"/>
      <c r="E100" s="175"/>
      <c r="F100" s="176"/>
      <c r="G100" s="175">
        <v>500000</v>
      </c>
      <c r="H100" s="174"/>
      <c r="I100" s="173">
        <v>500000</v>
      </c>
      <c r="J100" s="174"/>
      <c r="K100" s="173">
        <v>500000</v>
      </c>
      <c r="L100" s="174"/>
      <c r="M100" s="173">
        <v>500000</v>
      </c>
      <c r="N100" s="137">
        <f t="shared" si="16"/>
        <v>0</v>
      </c>
      <c r="O100" s="122">
        <f t="shared" si="16"/>
        <v>1500000</v>
      </c>
    </row>
    <row r="101" spans="1:15" ht="37.5" customHeight="1" x14ac:dyDescent="0.25">
      <c r="A101" s="103">
        <f t="shared" si="4"/>
        <v>66</v>
      </c>
      <c r="B101" s="104">
        <v>744200</v>
      </c>
      <c r="C101" s="105" t="s">
        <v>203</v>
      </c>
      <c r="D101" s="176"/>
      <c r="E101" s="175"/>
      <c r="F101" s="176"/>
      <c r="G101" s="175"/>
      <c r="H101" s="174"/>
      <c r="I101" s="173"/>
      <c r="J101" s="174"/>
      <c r="K101" s="173"/>
      <c r="L101" s="174"/>
      <c r="M101" s="173"/>
      <c r="N101" s="137">
        <f t="shared" si="16"/>
        <v>0</v>
      </c>
      <c r="O101" s="122">
        <f t="shared" si="16"/>
        <v>0</v>
      </c>
    </row>
    <row r="102" spans="1:15" ht="25.5" x14ac:dyDescent="0.25">
      <c r="A102" s="100">
        <f t="shared" si="4"/>
        <v>67</v>
      </c>
      <c r="B102" s="101">
        <v>745000</v>
      </c>
      <c r="C102" s="102" t="s">
        <v>128</v>
      </c>
      <c r="D102" s="93">
        <v>0</v>
      </c>
      <c r="E102" s="84">
        <v>19877</v>
      </c>
      <c r="F102" s="93">
        <f t="shared" ref="F102:M102" si="22">F103</f>
        <v>0</v>
      </c>
      <c r="G102" s="84">
        <f t="shared" si="22"/>
        <v>0</v>
      </c>
      <c r="H102" s="83">
        <f t="shared" si="22"/>
        <v>0</v>
      </c>
      <c r="I102" s="84">
        <f t="shared" si="22"/>
        <v>50000</v>
      </c>
      <c r="J102" s="83">
        <f t="shared" si="22"/>
        <v>0</v>
      </c>
      <c r="K102" s="84">
        <f t="shared" si="22"/>
        <v>50000</v>
      </c>
      <c r="L102" s="83">
        <f t="shared" si="22"/>
        <v>0</v>
      </c>
      <c r="M102" s="84">
        <f t="shared" si="22"/>
        <v>50000</v>
      </c>
      <c r="N102" s="93">
        <f t="shared" si="16"/>
        <v>0</v>
      </c>
      <c r="O102" s="84">
        <f t="shared" si="16"/>
        <v>150000</v>
      </c>
    </row>
    <row r="103" spans="1:15" x14ac:dyDescent="0.25">
      <c r="A103" s="103">
        <f t="shared" si="4"/>
        <v>68</v>
      </c>
      <c r="B103" s="104">
        <v>745100</v>
      </c>
      <c r="C103" s="105" t="s">
        <v>204</v>
      </c>
      <c r="D103" s="176"/>
      <c r="E103" s="175">
        <v>19877</v>
      </c>
      <c r="F103" s="176"/>
      <c r="G103" s="175"/>
      <c r="H103" s="174"/>
      <c r="I103" s="173">
        <v>50000</v>
      </c>
      <c r="J103" s="174"/>
      <c r="K103" s="173">
        <v>50000</v>
      </c>
      <c r="L103" s="174"/>
      <c r="M103" s="173">
        <v>50000</v>
      </c>
      <c r="N103" s="137">
        <f t="shared" si="16"/>
        <v>0</v>
      </c>
      <c r="O103" s="122">
        <f t="shared" si="16"/>
        <v>150000</v>
      </c>
    </row>
    <row r="104" spans="1:15" ht="25.5" x14ac:dyDescent="0.25">
      <c r="A104" s="100">
        <f t="shared" si="4"/>
        <v>69</v>
      </c>
      <c r="B104" s="101">
        <v>770000</v>
      </c>
      <c r="C104" s="109" t="s">
        <v>129</v>
      </c>
      <c r="D104" s="93">
        <v>0</v>
      </c>
      <c r="E104" s="84">
        <v>4603921</v>
      </c>
      <c r="F104" s="93">
        <f t="shared" ref="F104:M104" si="23">F105+F107</f>
        <v>0</v>
      </c>
      <c r="G104" s="84">
        <f t="shared" si="23"/>
        <v>6000000</v>
      </c>
      <c r="H104" s="83">
        <f t="shared" si="23"/>
        <v>0</v>
      </c>
      <c r="I104" s="84">
        <f t="shared" si="23"/>
        <v>6000000</v>
      </c>
      <c r="J104" s="83">
        <f t="shared" si="23"/>
        <v>0</v>
      </c>
      <c r="K104" s="84">
        <f t="shared" si="23"/>
        <v>6000000</v>
      </c>
      <c r="L104" s="83">
        <f t="shared" si="23"/>
        <v>0</v>
      </c>
      <c r="M104" s="84">
        <f t="shared" si="23"/>
        <v>6000000</v>
      </c>
      <c r="N104" s="93">
        <f t="shared" si="16"/>
        <v>0</v>
      </c>
      <c r="O104" s="84">
        <f t="shared" si="16"/>
        <v>18000000</v>
      </c>
    </row>
    <row r="105" spans="1:15" ht="25.5" x14ac:dyDescent="0.25">
      <c r="A105" s="100">
        <f t="shared" si="4"/>
        <v>70</v>
      </c>
      <c r="B105" s="101">
        <v>771000</v>
      </c>
      <c r="C105" s="109" t="s">
        <v>130</v>
      </c>
      <c r="D105" s="93">
        <v>0</v>
      </c>
      <c r="E105" s="84">
        <v>4603921</v>
      </c>
      <c r="F105" s="93">
        <f t="shared" ref="F105:M105" si="24">F106</f>
        <v>0</v>
      </c>
      <c r="G105" s="84">
        <f t="shared" si="24"/>
        <v>6000000</v>
      </c>
      <c r="H105" s="83">
        <f t="shared" si="24"/>
        <v>0</v>
      </c>
      <c r="I105" s="84">
        <f t="shared" si="24"/>
        <v>6000000</v>
      </c>
      <c r="J105" s="83">
        <f t="shared" si="24"/>
        <v>0</v>
      </c>
      <c r="K105" s="84">
        <f t="shared" si="24"/>
        <v>6000000</v>
      </c>
      <c r="L105" s="83">
        <f t="shared" si="24"/>
        <v>0</v>
      </c>
      <c r="M105" s="84">
        <f t="shared" si="24"/>
        <v>6000000</v>
      </c>
      <c r="N105" s="93">
        <f t="shared" si="16"/>
        <v>0</v>
      </c>
      <c r="O105" s="84">
        <f t="shared" si="16"/>
        <v>18000000</v>
      </c>
    </row>
    <row r="106" spans="1:15" ht="25.5" x14ac:dyDescent="0.25">
      <c r="A106" s="103">
        <f t="shared" si="4"/>
        <v>71</v>
      </c>
      <c r="B106" s="104">
        <v>771100</v>
      </c>
      <c r="C106" s="105" t="s">
        <v>205</v>
      </c>
      <c r="D106" s="176"/>
      <c r="E106" s="175">
        <v>4603921</v>
      </c>
      <c r="F106" s="176"/>
      <c r="G106" s="175">
        <v>6000000</v>
      </c>
      <c r="H106" s="174"/>
      <c r="I106" s="173">
        <v>6000000</v>
      </c>
      <c r="J106" s="174"/>
      <c r="K106" s="173">
        <v>6000000</v>
      </c>
      <c r="L106" s="174"/>
      <c r="M106" s="173">
        <v>6000000</v>
      </c>
      <c r="N106" s="137">
        <f t="shared" si="16"/>
        <v>0</v>
      </c>
      <c r="O106" s="122">
        <f t="shared" si="16"/>
        <v>18000000</v>
      </c>
    </row>
    <row r="107" spans="1:15" ht="38.25" x14ac:dyDescent="0.25">
      <c r="A107" s="100">
        <f t="shared" si="4"/>
        <v>72</v>
      </c>
      <c r="B107" s="101">
        <v>772000</v>
      </c>
      <c r="C107" s="102" t="s">
        <v>131</v>
      </c>
      <c r="D107" s="93">
        <v>0</v>
      </c>
      <c r="E107" s="84">
        <v>0</v>
      </c>
      <c r="F107" s="93">
        <f t="shared" ref="F107:M107" si="25">F108</f>
        <v>0</v>
      </c>
      <c r="G107" s="84">
        <f t="shared" si="25"/>
        <v>0</v>
      </c>
      <c r="H107" s="83">
        <f t="shared" si="25"/>
        <v>0</v>
      </c>
      <c r="I107" s="84">
        <f t="shared" si="25"/>
        <v>0</v>
      </c>
      <c r="J107" s="83">
        <f t="shared" si="25"/>
        <v>0</v>
      </c>
      <c r="K107" s="84">
        <f t="shared" si="25"/>
        <v>0</v>
      </c>
      <c r="L107" s="83">
        <f t="shared" si="25"/>
        <v>0</v>
      </c>
      <c r="M107" s="84">
        <f t="shared" si="25"/>
        <v>0</v>
      </c>
      <c r="N107" s="93">
        <f t="shared" si="16"/>
        <v>0</v>
      </c>
      <c r="O107" s="84">
        <f t="shared" si="16"/>
        <v>0</v>
      </c>
    </row>
    <row r="108" spans="1:15" ht="38.25" x14ac:dyDescent="0.25">
      <c r="A108" s="103">
        <f t="shared" ref="A108:A171" si="26">A107+1</f>
        <v>73</v>
      </c>
      <c r="B108" s="104">
        <v>772100</v>
      </c>
      <c r="C108" s="105" t="s">
        <v>206</v>
      </c>
      <c r="D108" s="176"/>
      <c r="E108" s="175"/>
      <c r="F108" s="176"/>
      <c r="G108" s="175"/>
      <c r="H108" s="174"/>
      <c r="I108" s="173"/>
      <c r="J108" s="174"/>
      <c r="K108" s="173"/>
      <c r="L108" s="174"/>
      <c r="M108" s="173"/>
      <c r="N108" s="137">
        <f t="shared" si="16"/>
        <v>0</v>
      </c>
      <c r="O108" s="122">
        <f t="shared" si="16"/>
        <v>0</v>
      </c>
    </row>
    <row r="109" spans="1:15" ht="25.5" x14ac:dyDescent="0.25">
      <c r="A109" s="100">
        <f t="shared" si="26"/>
        <v>74</v>
      </c>
      <c r="B109" s="101">
        <v>780000</v>
      </c>
      <c r="C109" s="102" t="s">
        <v>132</v>
      </c>
      <c r="D109" s="93">
        <v>0</v>
      </c>
      <c r="E109" s="84">
        <v>0</v>
      </c>
      <c r="F109" s="93">
        <f t="shared" ref="F109:M109" si="27">F110</f>
        <v>0</v>
      </c>
      <c r="G109" s="84">
        <f t="shared" si="27"/>
        <v>0</v>
      </c>
      <c r="H109" s="83">
        <f t="shared" si="27"/>
        <v>0</v>
      </c>
      <c r="I109" s="84">
        <f t="shared" si="27"/>
        <v>0</v>
      </c>
      <c r="J109" s="83">
        <f t="shared" si="27"/>
        <v>0</v>
      </c>
      <c r="K109" s="84">
        <f t="shared" si="27"/>
        <v>0</v>
      </c>
      <c r="L109" s="83">
        <f t="shared" si="27"/>
        <v>0</v>
      </c>
      <c r="M109" s="84">
        <f t="shared" si="27"/>
        <v>0</v>
      </c>
      <c r="N109" s="93">
        <f t="shared" si="16"/>
        <v>0</v>
      </c>
      <c r="O109" s="84">
        <f t="shared" si="16"/>
        <v>0</v>
      </c>
    </row>
    <row r="110" spans="1:15" ht="38.25" x14ac:dyDescent="0.25">
      <c r="A110" s="100">
        <f t="shared" si="26"/>
        <v>75</v>
      </c>
      <c r="B110" s="101">
        <v>781000</v>
      </c>
      <c r="C110" s="102" t="s">
        <v>133</v>
      </c>
      <c r="D110" s="93">
        <v>0</v>
      </c>
      <c r="E110" s="84">
        <v>0</v>
      </c>
      <c r="F110" s="93">
        <f t="shared" ref="F110:M110" si="28">SUM(F111:F112)</f>
        <v>0</v>
      </c>
      <c r="G110" s="84">
        <f t="shared" si="28"/>
        <v>0</v>
      </c>
      <c r="H110" s="83">
        <f t="shared" si="28"/>
        <v>0</v>
      </c>
      <c r="I110" s="84">
        <f t="shared" si="28"/>
        <v>0</v>
      </c>
      <c r="J110" s="83">
        <f t="shared" si="28"/>
        <v>0</v>
      </c>
      <c r="K110" s="84">
        <f t="shared" si="28"/>
        <v>0</v>
      </c>
      <c r="L110" s="83">
        <f t="shared" si="28"/>
        <v>0</v>
      </c>
      <c r="M110" s="84">
        <f t="shared" si="28"/>
        <v>0</v>
      </c>
      <c r="N110" s="93">
        <f t="shared" si="16"/>
        <v>0</v>
      </c>
      <c r="O110" s="84">
        <f t="shared" si="16"/>
        <v>0</v>
      </c>
    </row>
    <row r="111" spans="1:15" ht="29.25" customHeight="1" x14ac:dyDescent="0.25">
      <c r="A111" s="103">
        <f t="shared" si="26"/>
        <v>76</v>
      </c>
      <c r="B111" s="104">
        <v>781100</v>
      </c>
      <c r="C111" s="105" t="s">
        <v>207</v>
      </c>
      <c r="D111" s="176"/>
      <c r="E111" s="175"/>
      <c r="F111" s="176"/>
      <c r="G111" s="175"/>
      <c r="H111" s="174"/>
      <c r="I111" s="173"/>
      <c r="J111" s="174"/>
      <c r="K111" s="173"/>
      <c r="L111" s="174"/>
      <c r="M111" s="173"/>
      <c r="N111" s="137">
        <f>SUM(H111,J111,L111)</f>
        <v>0</v>
      </c>
      <c r="O111" s="199">
        <f>SUM(I111,K111,M111)</f>
        <v>0</v>
      </c>
    </row>
    <row r="112" spans="1:15" ht="25.5" x14ac:dyDescent="0.25">
      <c r="A112" s="103">
        <f t="shared" si="26"/>
        <v>77</v>
      </c>
      <c r="B112" s="104">
        <v>781300</v>
      </c>
      <c r="C112" s="105" t="s">
        <v>276</v>
      </c>
      <c r="D112" s="176"/>
      <c r="E112" s="175"/>
      <c r="F112" s="176"/>
      <c r="G112" s="175"/>
      <c r="H112" s="174"/>
      <c r="I112" s="173"/>
      <c r="J112" s="174"/>
      <c r="K112" s="173"/>
      <c r="L112" s="174"/>
      <c r="M112" s="173"/>
      <c r="N112" s="137">
        <f t="shared" si="16"/>
        <v>0</v>
      </c>
      <c r="O112" s="199">
        <f t="shared" si="16"/>
        <v>0</v>
      </c>
    </row>
    <row r="113" spans="1:15" x14ac:dyDescent="0.25">
      <c r="A113" s="100">
        <f t="shared" si="26"/>
        <v>78</v>
      </c>
      <c r="B113" s="101">
        <v>790000</v>
      </c>
      <c r="C113" s="102" t="s">
        <v>134</v>
      </c>
      <c r="D113" s="93">
        <v>0</v>
      </c>
      <c r="E113" s="84">
        <v>115379431</v>
      </c>
      <c r="F113" s="93">
        <f t="shared" ref="F113:M114" si="29">F114</f>
        <v>0</v>
      </c>
      <c r="G113" s="84">
        <f t="shared" si="29"/>
        <v>144600000</v>
      </c>
      <c r="H113" s="83">
        <f t="shared" si="29"/>
        <v>0</v>
      </c>
      <c r="I113" s="84">
        <f t="shared" si="29"/>
        <v>157428000</v>
      </c>
      <c r="J113" s="83">
        <f t="shared" si="29"/>
        <v>0</v>
      </c>
      <c r="K113" s="84">
        <f t="shared" si="29"/>
        <v>157428000</v>
      </c>
      <c r="L113" s="83">
        <f t="shared" si="29"/>
        <v>0</v>
      </c>
      <c r="M113" s="84">
        <f t="shared" si="29"/>
        <v>157428000</v>
      </c>
      <c r="N113" s="93">
        <f t="shared" si="16"/>
        <v>0</v>
      </c>
      <c r="O113" s="84">
        <f t="shared" si="16"/>
        <v>472284000</v>
      </c>
    </row>
    <row r="114" spans="1:15" x14ac:dyDescent="0.25">
      <c r="A114" s="100">
        <f t="shared" si="26"/>
        <v>79</v>
      </c>
      <c r="B114" s="101">
        <v>791000</v>
      </c>
      <c r="C114" s="102" t="s">
        <v>135</v>
      </c>
      <c r="D114" s="93">
        <v>0</v>
      </c>
      <c r="E114" s="84">
        <v>115379431</v>
      </c>
      <c r="F114" s="93">
        <f t="shared" si="29"/>
        <v>0</v>
      </c>
      <c r="G114" s="84">
        <f t="shared" si="29"/>
        <v>144600000</v>
      </c>
      <c r="H114" s="83">
        <f t="shared" si="29"/>
        <v>0</v>
      </c>
      <c r="I114" s="84">
        <f t="shared" si="29"/>
        <v>157428000</v>
      </c>
      <c r="J114" s="83">
        <f t="shared" si="29"/>
        <v>0</v>
      </c>
      <c r="K114" s="84">
        <f t="shared" si="29"/>
        <v>157428000</v>
      </c>
      <c r="L114" s="83">
        <f t="shared" si="29"/>
        <v>0</v>
      </c>
      <c r="M114" s="84">
        <f t="shared" si="29"/>
        <v>157428000</v>
      </c>
      <c r="N114" s="93">
        <f t="shared" si="16"/>
        <v>0</v>
      </c>
      <c r="O114" s="84">
        <f t="shared" si="16"/>
        <v>472284000</v>
      </c>
    </row>
    <row r="115" spans="1:15" ht="28.5" customHeight="1" x14ac:dyDescent="0.25">
      <c r="A115" s="103">
        <f t="shared" si="26"/>
        <v>80</v>
      </c>
      <c r="B115" s="104">
        <v>791100</v>
      </c>
      <c r="C115" s="105" t="s">
        <v>485</v>
      </c>
      <c r="D115" s="208"/>
      <c r="E115" s="175">
        <v>115379431</v>
      </c>
      <c r="F115" s="176"/>
      <c r="G115" s="175">
        <v>144600000</v>
      </c>
      <c r="H115" s="174"/>
      <c r="I115" s="173">
        <v>157428000</v>
      </c>
      <c r="J115" s="174"/>
      <c r="K115" s="173">
        <v>157428000</v>
      </c>
      <c r="L115" s="174"/>
      <c r="M115" s="173">
        <v>157428000</v>
      </c>
      <c r="N115" s="137">
        <f t="shared" si="16"/>
        <v>0</v>
      </c>
      <c r="O115" s="199">
        <f t="shared" si="16"/>
        <v>472284000</v>
      </c>
    </row>
    <row r="116" spans="1:15" ht="38.25" x14ac:dyDescent="0.25">
      <c r="A116" s="111">
        <f t="shared" si="26"/>
        <v>81</v>
      </c>
      <c r="B116" s="112">
        <v>800000</v>
      </c>
      <c r="C116" s="113" t="s">
        <v>136</v>
      </c>
      <c r="D116" s="114">
        <v>0</v>
      </c>
      <c r="E116" s="115">
        <v>6596</v>
      </c>
      <c r="F116" s="114">
        <f t="shared" ref="F116:M116" si="30">F117+F124+F131+F134</f>
        <v>0</v>
      </c>
      <c r="G116" s="115">
        <f t="shared" si="30"/>
        <v>0</v>
      </c>
      <c r="H116" s="78">
        <f t="shared" si="30"/>
        <v>0</v>
      </c>
      <c r="I116" s="115">
        <f t="shared" si="30"/>
        <v>150000</v>
      </c>
      <c r="J116" s="78">
        <f t="shared" si="30"/>
        <v>0</v>
      </c>
      <c r="K116" s="115">
        <f t="shared" si="30"/>
        <v>150000</v>
      </c>
      <c r="L116" s="78">
        <f t="shared" si="30"/>
        <v>0</v>
      </c>
      <c r="M116" s="115">
        <f t="shared" si="30"/>
        <v>150000</v>
      </c>
      <c r="N116" s="114">
        <f t="shared" si="16"/>
        <v>0</v>
      </c>
      <c r="O116" s="115">
        <f t="shared" si="16"/>
        <v>450000</v>
      </c>
    </row>
    <row r="117" spans="1:15" ht="38.25" x14ac:dyDescent="0.25">
      <c r="A117" s="100">
        <f t="shared" si="26"/>
        <v>82</v>
      </c>
      <c r="B117" s="101">
        <v>810000</v>
      </c>
      <c r="C117" s="102" t="s">
        <v>137</v>
      </c>
      <c r="D117" s="93">
        <v>0</v>
      </c>
      <c r="E117" s="84">
        <v>6596</v>
      </c>
      <c r="F117" s="93">
        <f t="shared" ref="F117:M117" si="31">F118+F120+F122</f>
        <v>0</v>
      </c>
      <c r="G117" s="84">
        <f t="shared" si="31"/>
        <v>0</v>
      </c>
      <c r="H117" s="83">
        <f t="shared" si="31"/>
        <v>0</v>
      </c>
      <c r="I117" s="84">
        <f t="shared" si="31"/>
        <v>150000</v>
      </c>
      <c r="J117" s="83">
        <f t="shared" si="31"/>
        <v>0</v>
      </c>
      <c r="K117" s="84">
        <f t="shared" si="31"/>
        <v>150000</v>
      </c>
      <c r="L117" s="83">
        <f t="shared" si="31"/>
        <v>0</v>
      </c>
      <c r="M117" s="84">
        <f t="shared" si="31"/>
        <v>150000</v>
      </c>
      <c r="N117" s="93">
        <f t="shared" si="16"/>
        <v>0</v>
      </c>
      <c r="O117" s="84">
        <f t="shared" si="16"/>
        <v>450000</v>
      </c>
    </row>
    <row r="118" spans="1:15" ht="25.5" x14ac:dyDescent="0.25">
      <c r="A118" s="100">
        <f t="shared" si="26"/>
        <v>83</v>
      </c>
      <c r="B118" s="101">
        <v>811000</v>
      </c>
      <c r="C118" s="102" t="s">
        <v>138</v>
      </c>
      <c r="D118" s="93">
        <v>0</v>
      </c>
      <c r="E118" s="84">
        <v>0</v>
      </c>
      <c r="F118" s="93">
        <f t="shared" ref="F118:M118" si="32">F119</f>
        <v>0</v>
      </c>
      <c r="G118" s="84">
        <f t="shared" si="32"/>
        <v>0</v>
      </c>
      <c r="H118" s="83">
        <f t="shared" si="32"/>
        <v>0</v>
      </c>
      <c r="I118" s="84">
        <f t="shared" si="32"/>
        <v>0</v>
      </c>
      <c r="J118" s="83">
        <f t="shared" si="32"/>
        <v>0</v>
      </c>
      <c r="K118" s="84">
        <f t="shared" si="32"/>
        <v>0</v>
      </c>
      <c r="L118" s="83">
        <f t="shared" si="32"/>
        <v>0</v>
      </c>
      <c r="M118" s="84">
        <f t="shared" si="32"/>
        <v>0</v>
      </c>
      <c r="N118" s="93">
        <f t="shared" si="16"/>
        <v>0</v>
      </c>
      <c r="O118" s="84">
        <f t="shared" si="16"/>
        <v>0</v>
      </c>
    </row>
    <row r="119" spans="1:15" ht="25.5" x14ac:dyDescent="0.25">
      <c r="A119" s="103">
        <f t="shared" si="26"/>
        <v>84</v>
      </c>
      <c r="B119" s="104">
        <v>811100</v>
      </c>
      <c r="C119" s="105" t="s">
        <v>208</v>
      </c>
      <c r="D119" s="176"/>
      <c r="E119" s="175"/>
      <c r="F119" s="176"/>
      <c r="G119" s="175"/>
      <c r="H119" s="174"/>
      <c r="I119" s="173"/>
      <c r="J119" s="174"/>
      <c r="K119" s="173"/>
      <c r="L119" s="174"/>
      <c r="M119" s="173"/>
      <c r="N119" s="137">
        <f t="shared" si="16"/>
        <v>0</v>
      </c>
      <c r="O119" s="122">
        <f t="shared" si="16"/>
        <v>0</v>
      </c>
    </row>
    <row r="120" spans="1:15" ht="25.5" x14ac:dyDescent="0.25">
      <c r="A120" s="100">
        <f t="shared" si="26"/>
        <v>85</v>
      </c>
      <c r="B120" s="101">
        <v>812000</v>
      </c>
      <c r="C120" s="102" t="s">
        <v>139</v>
      </c>
      <c r="D120" s="93">
        <v>0</v>
      </c>
      <c r="E120" s="84">
        <v>6596</v>
      </c>
      <c r="F120" s="93">
        <f t="shared" ref="F120:M120" si="33">F121</f>
        <v>0</v>
      </c>
      <c r="G120" s="84">
        <f t="shared" si="33"/>
        <v>0</v>
      </c>
      <c r="H120" s="83">
        <f t="shared" si="33"/>
        <v>0</v>
      </c>
      <c r="I120" s="84">
        <f t="shared" si="33"/>
        <v>50000</v>
      </c>
      <c r="J120" s="83">
        <f t="shared" si="33"/>
        <v>0</v>
      </c>
      <c r="K120" s="84">
        <f t="shared" si="33"/>
        <v>50000</v>
      </c>
      <c r="L120" s="83">
        <f t="shared" si="33"/>
        <v>0</v>
      </c>
      <c r="M120" s="84">
        <f t="shared" si="33"/>
        <v>50000</v>
      </c>
      <c r="N120" s="93">
        <f t="shared" si="16"/>
        <v>0</v>
      </c>
      <c r="O120" s="84">
        <f t="shared" si="16"/>
        <v>150000</v>
      </c>
    </row>
    <row r="121" spans="1:15" ht="25.5" x14ac:dyDescent="0.25">
      <c r="A121" s="103">
        <f t="shared" si="26"/>
        <v>86</v>
      </c>
      <c r="B121" s="104">
        <v>812100</v>
      </c>
      <c r="C121" s="105" t="s">
        <v>209</v>
      </c>
      <c r="D121" s="176"/>
      <c r="E121" s="175">
        <v>6596</v>
      </c>
      <c r="F121" s="176"/>
      <c r="G121" s="175"/>
      <c r="H121" s="174"/>
      <c r="I121" s="173">
        <v>50000</v>
      </c>
      <c r="J121" s="174"/>
      <c r="K121" s="173">
        <v>50000</v>
      </c>
      <c r="L121" s="174"/>
      <c r="M121" s="173">
        <v>50000</v>
      </c>
      <c r="N121" s="137">
        <f t="shared" si="16"/>
        <v>0</v>
      </c>
      <c r="O121" s="122">
        <f t="shared" si="16"/>
        <v>150000</v>
      </c>
    </row>
    <row r="122" spans="1:15" ht="25.5" x14ac:dyDescent="0.25">
      <c r="A122" s="100">
        <f t="shared" si="26"/>
        <v>87</v>
      </c>
      <c r="B122" s="101">
        <v>813000</v>
      </c>
      <c r="C122" s="102" t="s">
        <v>140</v>
      </c>
      <c r="D122" s="93">
        <v>0</v>
      </c>
      <c r="E122" s="84">
        <v>0</v>
      </c>
      <c r="F122" s="93">
        <f t="shared" ref="F122:M122" si="34">F123</f>
        <v>0</v>
      </c>
      <c r="G122" s="84">
        <f t="shared" si="34"/>
        <v>0</v>
      </c>
      <c r="H122" s="83">
        <f t="shared" si="34"/>
        <v>0</v>
      </c>
      <c r="I122" s="84">
        <f t="shared" si="34"/>
        <v>100000</v>
      </c>
      <c r="J122" s="83">
        <f t="shared" si="34"/>
        <v>0</v>
      </c>
      <c r="K122" s="84">
        <f t="shared" si="34"/>
        <v>100000</v>
      </c>
      <c r="L122" s="83">
        <f t="shared" si="34"/>
        <v>0</v>
      </c>
      <c r="M122" s="84">
        <f t="shared" si="34"/>
        <v>100000</v>
      </c>
      <c r="N122" s="93">
        <f t="shared" si="16"/>
        <v>0</v>
      </c>
      <c r="O122" s="84">
        <f t="shared" si="16"/>
        <v>300000</v>
      </c>
    </row>
    <row r="123" spans="1:15" ht="25.5" x14ac:dyDescent="0.25">
      <c r="A123" s="103">
        <f t="shared" si="26"/>
        <v>88</v>
      </c>
      <c r="B123" s="104">
        <v>813100</v>
      </c>
      <c r="C123" s="105" t="s">
        <v>210</v>
      </c>
      <c r="D123" s="176"/>
      <c r="E123" s="175"/>
      <c r="F123" s="176"/>
      <c r="G123" s="175"/>
      <c r="H123" s="174"/>
      <c r="I123" s="173">
        <v>100000</v>
      </c>
      <c r="J123" s="174"/>
      <c r="K123" s="173">
        <v>100000</v>
      </c>
      <c r="L123" s="174"/>
      <c r="M123" s="173">
        <v>100000</v>
      </c>
      <c r="N123" s="137">
        <f t="shared" si="16"/>
        <v>0</v>
      </c>
      <c r="O123" s="122">
        <f t="shared" si="16"/>
        <v>300000</v>
      </c>
    </row>
    <row r="124" spans="1:15" ht="25.5" x14ac:dyDescent="0.25">
      <c r="A124" s="100">
        <f t="shared" si="26"/>
        <v>89</v>
      </c>
      <c r="B124" s="101">
        <v>820000</v>
      </c>
      <c r="C124" s="102" t="s">
        <v>141</v>
      </c>
      <c r="D124" s="93">
        <v>0</v>
      </c>
      <c r="E124" s="84">
        <v>0</v>
      </c>
      <c r="F124" s="93">
        <f t="shared" ref="F124:M124" si="35">F125+F127+F129</f>
        <v>0</v>
      </c>
      <c r="G124" s="84">
        <f t="shared" si="35"/>
        <v>0</v>
      </c>
      <c r="H124" s="83">
        <f t="shared" si="35"/>
        <v>0</v>
      </c>
      <c r="I124" s="84">
        <f t="shared" si="35"/>
        <v>0</v>
      </c>
      <c r="J124" s="83">
        <f t="shared" si="35"/>
        <v>0</v>
      </c>
      <c r="K124" s="84">
        <f t="shared" si="35"/>
        <v>0</v>
      </c>
      <c r="L124" s="83">
        <f t="shared" si="35"/>
        <v>0</v>
      </c>
      <c r="M124" s="84">
        <f t="shared" si="35"/>
        <v>0</v>
      </c>
      <c r="N124" s="93">
        <f t="shared" si="16"/>
        <v>0</v>
      </c>
      <c r="O124" s="84">
        <f t="shared" si="16"/>
        <v>0</v>
      </c>
    </row>
    <row r="125" spans="1:15" ht="25.5" x14ac:dyDescent="0.25">
      <c r="A125" s="100">
        <f t="shared" si="26"/>
        <v>90</v>
      </c>
      <c r="B125" s="101">
        <v>821000</v>
      </c>
      <c r="C125" s="102" t="s">
        <v>142</v>
      </c>
      <c r="D125" s="93">
        <v>0</v>
      </c>
      <c r="E125" s="84">
        <v>0</v>
      </c>
      <c r="F125" s="93">
        <f t="shared" ref="F125:M125" si="36">F126</f>
        <v>0</v>
      </c>
      <c r="G125" s="84">
        <f t="shared" si="36"/>
        <v>0</v>
      </c>
      <c r="H125" s="83">
        <f t="shared" si="36"/>
        <v>0</v>
      </c>
      <c r="I125" s="84">
        <f t="shared" si="36"/>
        <v>0</v>
      </c>
      <c r="J125" s="83">
        <f t="shared" si="36"/>
        <v>0</v>
      </c>
      <c r="K125" s="84">
        <f t="shared" si="36"/>
        <v>0</v>
      </c>
      <c r="L125" s="83">
        <f t="shared" si="36"/>
        <v>0</v>
      </c>
      <c r="M125" s="84">
        <f t="shared" si="36"/>
        <v>0</v>
      </c>
      <c r="N125" s="93">
        <f t="shared" si="16"/>
        <v>0</v>
      </c>
      <c r="O125" s="84">
        <f t="shared" si="16"/>
        <v>0</v>
      </c>
    </row>
    <row r="126" spans="1:15" ht="25.5" x14ac:dyDescent="0.25">
      <c r="A126" s="103">
        <f t="shared" si="26"/>
        <v>91</v>
      </c>
      <c r="B126" s="104">
        <v>821100</v>
      </c>
      <c r="C126" s="105" t="s">
        <v>211</v>
      </c>
      <c r="D126" s="176"/>
      <c r="E126" s="175"/>
      <c r="F126" s="176"/>
      <c r="G126" s="175"/>
      <c r="H126" s="174"/>
      <c r="I126" s="173"/>
      <c r="J126" s="174"/>
      <c r="K126" s="173"/>
      <c r="L126" s="174"/>
      <c r="M126" s="173"/>
      <c r="N126" s="137">
        <f t="shared" si="16"/>
        <v>0</v>
      </c>
      <c r="O126" s="122">
        <f t="shared" si="16"/>
        <v>0</v>
      </c>
    </row>
    <row r="127" spans="1:15" ht="25.5" x14ac:dyDescent="0.25">
      <c r="A127" s="100">
        <f t="shared" si="26"/>
        <v>92</v>
      </c>
      <c r="B127" s="101">
        <v>822000</v>
      </c>
      <c r="C127" s="102" t="s">
        <v>143</v>
      </c>
      <c r="D127" s="116">
        <v>0</v>
      </c>
      <c r="E127" s="117">
        <v>0</v>
      </c>
      <c r="F127" s="116">
        <f t="shared" ref="F127:M127" si="37">F128</f>
        <v>0</v>
      </c>
      <c r="G127" s="117">
        <f t="shared" si="37"/>
        <v>0</v>
      </c>
      <c r="H127" s="118">
        <f t="shared" si="37"/>
        <v>0</v>
      </c>
      <c r="I127" s="117">
        <f t="shared" si="37"/>
        <v>0</v>
      </c>
      <c r="J127" s="118">
        <f t="shared" si="37"/>
        <v>0</v>
      </c>
      <c r="K127" s="117">
        <f t="shared" si="37"/>
        <v>0</v>
      </c>
      <c r="L127" s="118">
        <f t="shared" si="37"/>
        <v>0</v>
      </c>
      <c r="M127" s="117">
        <f t="shared" si="37"/>
        <v>0</v>
      </c>
      <c r="N127" s="116">
        <f t="shared" si="16"/>
        <v>0</v>
      </c>
      <c r="O127" s="117">
        <f t="shared" si="16"/>
        <v>0</v>
      </c>
    </row>
    <row r="128" spans="1:15" ht="25.5" x14ac:dyDescent="0.25">
      <c r="A128" s="103">
        <f t="shared" si="26"/>
        <v>93</v>
      </c>
      <c r="B128" s="104">
        <v>822100</v>
      </c>
      <c r="C128" s="105" t="s">
        <v>212</v>
      </c>
      <c r="D128" s="176"/>
      <c r="E128" s="175"/>
      <c r="F128" s="176"/>
      <c r="G128" s="175"/>
      <c r="H128" s="174"/>
      <c r="I128" s="173"/>
      <c r="J128" s="174"/>
      <c r="K128" s="173"/>
      <c r="L128" s="174"/>
      <c r="M128" s="173"/>
      <c r="N128" s="137">
        <f t="shared" si="16"/>
        <v>0</v>
      </c>
      <c r="O128" s="122">
        <f t="shared" si="16"/>
        <v>0</v>
      </c>
    </row>
    <row r="129" spans="1:15" ht="25.5" x14ac:dyDescent="0.25">
      <c r="A129" s="100">
        <f t="shared" si="26"/>
        <v>94</v>
      </c>
      <c r="B129" s="101">
        <v>823000</v>
      </c>
      <c r="C129" s="102" t="s">
        <v>145</v>
      </c>
      <c r="D129" s="93">
        <v>0</v>
      </c>
      <c r="E129" s="84">
        <v>0</v>
      </c>
      <c r="F129" s="93">
        <f t="shared" ref="F129:M129" si="38">F130</f>
        <v>0</v>
      </c>
      <c r="G129" s="84">
        <f t="shared" si="38"/>
        <v>0</v>
      </c>
      <c r="H129" s="83">
        <f t="shared" si="38"/>
        <v>0</v>
      </c>
      <c r="I129" s="84">
        <f t="shared" si="38"/>
        <v>0</v>
      </c>
      <c r="J129" s="83">
        <f t="shared" si="38"/>
        <v>0</v>
      </c>
      <c r="K129" s="84">
        <f t="shared" si="38"/>
        <v>0</v>
      </c>
      <c r="L129" s="83">
        <f t="shared" si="38"/>
        <v>0</v>
      </c>
      <c r="M129" s="84">
        <f t="shared" si="38"/>
        <v>0</v>
      </c>
      <c r="N129" s="93">
        <f t="shared" si="16"/>
        <v>0</v>
      </c>
      <c r="O129" s="84">
        <f t="shared" si="16"/>
        <v>0</v>
      </c>
    </row>
    <row r="130" spans="1:15" ht="25.5" x14ac:dyDescent="0.25">
      <c r="A130" s="103">
        <f t="shared" si="26"/>
        <v>95</v>
      </c>
      <c r="B130" s="104">
        <v>823100</v>
      </c>
      <c r="C130" s="105" t="s">
        <v>213</v>
      </c>
      <c r="D130" s="176"/>
      <c r="E130" s="175"/>
      <c r="F130" s="176"/>
      <c r="G130" s="175"/>
      <c r="H130" s="174"/>
      <c r="I130" s="173"/>
      <c r="J130" s="174"/>
      <c r="K130" s="173"/>
      <c r="L130" s="174"/>
      <c r="M130" s="173"/>
      <c r="N130" s="137">
        <f t="shared" si="16"/>
        <v>0</v>
      </c>
      <c r="O130" s="122">
        <f t="shared" si="16"/>
        <v>0</v>
      </c>
    </row>
    <row r="131" spans="1:15" ht="25.5" x14ac:dyDescent="0.25">
      <c r="A131" s="100">
        <f t="shared" si="26"/>
        <v>96</v>
      </c>
      <c r="B131" s="101">
        <v>830000</v>
      </c>
      <c r="C131" s="102" t="s">
        <v>144</v>
      </c>
      <c r="D131" s="93">
        <v>0</v>
      </c>
      <c r="E131" s="84">
        <v>0</v>
      </c>
      <c r="F131" s="93">
        <f t="shared" ref="F131:M132" si="39">F132</f>
        <v>0</v>
      </c>
      <c r="G131" s="84">
        <f t="shared" si="39"/>
        <v>0</v>
      </c>
      <c r="H131" s="83">
        <f t="shared" si="39"/>
        <v>0</v>
      </c>
      <c r="I131" s="84">
        <f t="shared" si="39"/>
        <v>0</v>
      </c>
      <c r="J131" s="83">
        <f t="shared" si="39"/>
        <v>0</v>
      </c>
      <c r="K131" s="84">
        <f t="shared" si="39"/>
        <v>0</v>
      </c>
      <c r="L131" s="83">
        <f t="shared" si="39"/>
        <v>0</v>
      </c>
      <c r="M131" s="84">
        <f t="shared" si="39"/>
        <v>0</v>
      </c>
      <c r="N131" s="93">
        <f t="shared" si="16"/>
        <v>0</v>
      </c>
      <c r="O131" s="84">
        <f t="shared" si="16"/>
        <v>0</v>
      </c>
    </row>
    <row r="132" spans="1:15" ht="25.5" x14ac:dyDescent="0.25">
      <c r="A132" s="100">
        <f t="shared" si="26"/>
        <v>97</v>
      </c>
      <c r="B132" s="101">
        <v>831000</v>
      </c>
      <c r="C132" s="102" t="s">
        <v>146</v>
      </c>
      <c r="D132" s="93">
        <v>0</v>
      </c>
      <c r="E132" s="84">
        <v>0</v>
      </c>
      <c r="F132" s="93">
        <f t="shared" si="39"/>
        <v>0</v>
      </c>
      <c r="G132" s="84">
        <f t="shared" si="39"/>
        <v>0</v>
      </c>
      <c r="H132" s="83">
        <f t="shared" si="39"/>
        <v>0</v>
      </c>
      <c r="I132" s="84">
        <f t="shared" si="39"/>
        <v>0</v>
      </c>
      <c r="J132" s="83">
        <f t="shared" si="39"/>
        <v>0</v>
      </c>
      <c r="K132" s="84">
        <f t="shared" si="39"/>
        <v>0</v>
      </c>
      <c r="L132" s="83">
        <f t="shared" si="39"/>
        <v>0</v>
      </c>
      <c r="M132" s="84">
        <f t="shared" si="39"/>
        <v>0</v>
      </c>
      <c r="N132" s="93">
        <f t="shared" si="16"/>
        <v>0</v>
      </c>
      <c r="O132" s="84">
        <f t="shared" si="16"/>
        <v>0</v>
      </c>
    </row>
    <row r="133" spans="1:15" ht="25.5" x14ac:dyDescent="0.25">
      <c r="A133" s="103">
        <f t="shared" si="26"/>
        <v>98</v>
      </c>
      <c r="B133" s="104">
        <v>831100</v>
      </c>
      <c r="C133" s="105" t="s">
        <v>220</v>
      </c>
      <c r="D133" s="176"/>
      <c r="E133" s="175"/>
      <c r="F133" s="176"/>
      <c r="G133" s="175"/>
      <c r="H133" s="174"/>
      <c r="I133" s="173"/>
      <c r="J133" s="174"/>
      <c r="K133" s="173"/>
      <c r="L133" s="174"/>
      <c r="M133" s="173"/>
      <c r="N133" s="137">
        <f t="shared" si="16"/>
        <v>0</v>
      </c>
      <c r="O133" s="122">
        <f t="shared" si="16"/>
        <v>0</v>
      </c>
    </row>
    <row r="134" spans="1:15" ht="38.25" x14ac:dyDescent="0.25">
      <c r="A134" s="100">
        <f t="shared" si="26"/>
        <v>99</v>
      </c>
      <c r="B134" s="101">
        <v>840000</v>
      </c>
      <c r="C134" s="102" t="s">
        <v>147</v>
      </c>
      <c r="D134" s="93">
        <v>0</v>
      </c>
      <c r="E134" s="84">
        <v>0</v>
      </c>
      <c r="F134" s="93">
        <f t="shared" ref="F134:M134" si="40">F135+F137+F139</f>
        <v>0</v>
      </c>
      <c r="G134" s="84">
        <f t="shared" si="40"/>
        <v>0</v>
      </c>
      <c r="H134" s="83">
        <f t="shared" si="40"/>
        <v>0</v>
      </c>
      <c r="I134" s="84">
        <f t="shared" si="40"/>
        <v>0</v>
      </c>
      <c r="J134" s="83">
        <f t="shared" si="40"/>
        <v>0</v>
      </c>
      <c r="K134" s="84">
        <f t="shared" si="40"/>
        <v>0</v>
      </c>
      <c r="L134" s="83">
        <f t="shared" si="40"/>
        <v>0</v>
      </c>
      <c r="M134" s="84">
        <f t="shared" si="40"/>
        <v>0</v>
      </c>
      <c r="N134" s="93">
        <f t="shared" si="16"/>
        <v>0</v>
      </c>
      <c r="O134" s="84">
        <f t="shared" si="16"/>
        <v>0</v>
      </c>
    </row>
    <row r="135" spans="1:15" ht="25.5" x14ac:dyDescent="0.25">
      <c r="A135" s="100">
        <f t="shared" si="26"/>
        <v>100</v>
      </c>
      <c r="B135" s="101">
        <v>841000</v>
      </c>
      <c r="C135" s="102" t="s">
        <v>148</v>
      </c>
      <c r="D135" s="93">
        <v>0</v>
      </c>
      <c r="E135" s="84">
        <v>0</v>
      </c>
      <c r="F135" s="93">
        <f t="shared" ref="F135:M135" si="41">F136</f>
        <v>0</v>
      </c>
      <c r="G135" s="84">
        <f t="shared" si="41"/>
        <v>0</v>
      </c>
      <c r="H135" s="83">
        <f t="shared" si="41"/>
        <v>0</v>
      </c>
      <c r="I135" s="84">
        <f t="shared" si="41"/>
        <v>0</v>
      </c>
      <c r="J135" s="83">
        <f t="shared" si="41"/>
        <v>0</v>
      </c>
      <c r="K135" s="84">
        <f t="shared" si="41"/>
        <v>0</v>
      </c>
      <c r="L135" s="83">
        <f t="shared" si="41"/>
        <v>0</v>
      </c>
      <c r="M135" s="84">
        <f t="shared" si="41"/>
        <v>0</v>
      </c>
      <c r="N135" s="93">
        <f t="shared" si="16"/>
        <v>0</v>
      </c>
      <c r="O135" s="84">
        <f t="shared" si="16"/>
        <v>0</v>
      </c>
    </row>
    <row r="136" spans="1:15" x14ac:dyDescent="0.25">
      <c r="A136" s="103">
        <f t="shared" si="26"/>
        <v>101</v>
      </c>
      <c r="B136" s="104">
        <v>841100</v>
      </c>
      <c r="C136" s="105" t="s">
        <v>221</v>
      </c>
      <c r="D136" s="176"/>
      <c r="E136" s="175"/>
      <c r="F136" s="176"/>
      <c r="G136" s="175"/>
      <c r="H136" s="174"/>
      <c r="I136" s="173"/>
      <c r="J136" s="174"/>
      <c r="K136" s="173"/>
      <c r="L136" s="174"/>
      <c r="M136" s="173"/>
      <c r="N136" s="137">
        <f t="shared" si="16"/>
        <v>0</v>
      </c>
      <c r="O136" s="122">
        <f t="shared" si="16"/>
        <v>0</v>
      </c>
    </row>
    <row r="137" spans="1:15" ht="25.5" x14ac:dyDescent="0.25">
      <c r="A137" s="100">
        <f t="shared" si="26"/>
        <v>102</v>
      </c>
      <c r="B137" s="101">
        <v>842000</v>
      </c>
      <c r="C137" s="102" t="s">
        <v>149</v>
      </c>
      <c r="D137" s="93">
        <v>0</v>
      </c>
      <c r="E137" s="84">
        <v>0</v>
      </c>
      <c r="F137" s="93">
        <f t="shared" ref="F137:M137" si="42">F138</f>
        <v>0</v>
      </c>
      <c r="G137" s="84">
        <f t="shared" si="42"/>
        <v>0</v>
      </c>
      <c r="H137" s="83">
        <f t="shared" si="42"/>
        <v>0</v>
      </c>
      <c r="I137" s="84">
        <f t="shared" si="42"/>
        <v>0</v>
      </c>
      <c r="J137" s="83">
        <f t="shared" si="42"/>
        <v>0</v>
      </c>
      <c r="K137" s="84">
        <f t="shared" si="42"/>
        <v>0</v>
      </c>
      <c r="L137" s="83">
        <f t="shared" si="42"/>
        <v>0</v>
      </c>
      <c r="M137" s="84">
        <f t="shared" si="42"/>
        <v>0</v>
      </c>
      <c r="N137" s="93">
        <f t="shared" si="16"/>
        <v>0</v>
      </c>
      <c r="O137" s="84">
        <f t="shared" si="16"/>
        <v>0</v>
      </c>
    </row>
    <row r="138" spans="1:15" ht="25.5" x14ac:dyDescent="0.25">
      <c r="A138" s="103">
        <f t="shared" si="26"/>
        <v>103</v>
      </c>
      <c r="B138" s="104">
        <v>842100</v>
      </c>
      <c r="C138" s="105" t="s">
        <v>222</v>
      </c>
      <c r="D138" s="176"/>
      <c r="E138" s="175"/>
      <c r="F138" s="176"/>
      <c r="G138" s="175"/>
      <c r="H138" s="174"/>
      <c r="I138" s="173"/>
      <c r="J138" s="174"/>
      <c r="K138" s="173"/>
      <c r="L138" s="174"/>
      <c r="M138" s="173"/>
      <c r="N138" s="137">
        <f t="shared" si="16"/>
        <v>0</v>
      </c>
      <c r="O138" s="122">
        <f t="shared" si="16"/>
        <v>0</v>
      </c>
    </row>
    <row r="139" spans="1:15" ht="25.5" x14ac:dyDescent="0.25">
      <c r="A139" s="100">
        <f t="shared" si="26"/>
        <v>104</v>
      </c>
      <c r="B139" s="101">
        <v>843000</v>
      </c>
      <c r="C139" s="102" t="s">
        <v>150</v>
      </c>
      <c r="D139" s="93">
        <v>0</v>
      </c>
      <c r="E139" s="84">
        <v>0</v>
      </c>
      <c r="F139" s="93">
        <f t="shared" ref="F139:M139" si="43">F140</f>
        <v>0</v>
      </c>
      <c r="G139" s="84">
        <f t="shared" si="43"/>
        <v>0</v>
      </c>
      <c r="H139" s="83">
        <f t="shared" si="43"/>
        <v>0</v>
      </c>
      <c r="I139" s="84">
        <f t="shared" si="43"/>
        <v>0</v>
      </c>
      <c r="J139" s="83">
        <f t="shared" si="43"/>
        <v>0</v>
      </c>
      <c r="K139" s="84">
        <f t="shared" si="43"/>
        <v>0</v>
      </c>
      <c r="L139" s="83">
        <f t="shared" si="43"/>
        <v>0</v>
      </c>
      <c r="M139" s="84">
        <f t="shared" si="43"/>
        <v>0</v>
      </c>
      <c r="N139" s="93">
        <f t="shared" si="16"/>
        <v>0</v>
      </c>
      <c r="O139" s="84">
        <f t="shared" si="16"/>
        <v>0</v>
      </c>
    </row>
    <row r="140" spans="1:15" x14ac:dyDescent="0.25">
      <c r="A140" s="103">
        <f t="shared" si="26"/>
        <v>105</v>
      </c>
      <c r="B140" s="104">
        <v>843100</v>
      </c>
      <c r="C140" s="105" t="s">
        <v>223</v>
      </c>
      <c r="D140" s="176"/>
      <c r="E140" s="175"/>
      <c r="F140" s="176"/>
      <c r="G140" s="175"/>
      <c r="H140" s="174"/>
      <c r="I140" s="173"/>
      <c r="J140" s="174"/>
      <c r="K140" s="173"/>
      <c r="L140" s="174"/>
      <c r="M140" s="173"/>
      <c r="N140" s="137">
        <f t="shared" ref="N140:O200" si="44">SUM(H140,J140,L140)</f>
        <v>0</v>
      </c>
      <c r="O140" s="122">
        <f t="shared" si="44"/>
        <v>0</v>
      </c>
    </row>
    <row r="141" spans="1:15" ht="38.25" x14ac:dyDescent="0.25">
      <c r="A141" s="111">
        <f t="shared" si="26"/>
        <v>106</v>
      </c>
      <c r="B141" s="112">
        <v>900000</v>
      </c>
      <c r="C141" s="113" t="s">
        <v>151</v>
      </c>
      <c r="D141" s="114">
        <v>0</v>
      </c>
      <c r="E141" s="115">
        <v>2789625</v>
      </c>
      <c r="F141" s="114">
        <f t="shared" ref="F141:M141" si="45">F142+F161</f>
        <v>0</v>
      </c>
      <c r="G141" s="115">
        <f t="shared" si="45"/>
        <v>27825000</v>
      </c>
      <c r="H141" s="78">
        <f t="shared" si="45"/>
        <v>0</v>
      </c>
      <c r="I141" s="115">
        <f t="shared" si="45"/>
        <v>51697444</v>
      </c>
      <c r="J141" s="78">
        <f t="shared" si="45"/>
        <v>0</v>
      </c>
      <c r="K141" s="115">
        <f t="shared" si="45"/>
        <v>0</v>
      </c>
      <c r="L141" s="78">
        <f t="shared" si="45"/>
        <v>0</v>
      </c>
      <c r="M141" s="115">
        <f t="shared" si="45"/>
        <v>27825000</v>
      </c>
      <c r="N141" s="114">
        <f t="shared" si="44"/>
        <v>0</v>
      </c>
      <c r="O141" s="115">
        <f t="shared" si="44"/>
        <v>79522444</v>
      </c>
    </row>
    <row r="142" spans="1:15" ht="25.5" x14ac:dyDescent="0.25">
      <c r="A142" s="100">
        <f t="shared" si="26"/>
        <v>107</v>
      </c>
      <c r="B142" s="101">
        <v>910000</v>
      </c>
      <c r="C142" s="102" t="s">
        <v>152</v>
      </c>
      <c r="D142" s="93">
        <v>0</v>
      </c>
      <c r="E142" s="84">
        <v>2789625</v>
      </c>
      <c r="F142" s="93">
        <f t="shared" ref="F142:M142" si="46">F143+F153</f>
        <v>0</v>
      </c>
      <c r="G142" s="84">
        <f t="shared" si="46"/>
        <v>27825000</v>
      </c>
      <c r="H142" s="83">
        <f t="shared" si="46"/>
        <v>0</v>
      </c>
      <c r="I142" s="84">
        <f t="shared" si="46"/>
        <v>51697444</v>
      </c>
      <c r="J142" s="83">
        <f t="shared" si="46"/>
        <v>0</v>
      </c>
      <c r="K142" s="84">
        <f t="shared" si="46"/>
        <v>0</v>
      </c>
      <c r="L142" s="83">
        <f t="shared" si="46"/>
        <v>0</v>
      </c>
      <c r="M142" s="84">
        <f t="shared" si="46"/>
        <v>27825000</v>
      </c>
      <c r="N142" s="93">
        <f t="shared" si="44"/>
        <v>0</v>
      </c>
      <c r="O142" s="84">
        <f t="shared" si="44"/>
        <v>79522444</v>
      </c>
    </row>
    <row r="143" spans="1:15" ht="25.5" x14ac:dyDescent="0.25">
      <c r="A143" s="100">
        <f t="shared" si="26"/>
        <v>108</v>
      </c>
      <c r="B143" s="101">
        <v>911000</v>
      </c>
      <c r="C143" s="102" t="s">
        <v>153</v>
      </c>
      <c r="D143" s="93">
        <v>0</v>
      </c>
      <c r="E143" s="84">
        <v>0</v>
      </c>
      <c r="F143" s="93">
        <f t="shared" ref="F143:M143" si="47">SUM(F144:F152)</f>
        <v>0</v>
      </c>
      <c r="G143" s="84">
        <f t="shared" si="47"/>
        <v>27825000</v>
      </c>
      <c r="H143" s="83">
        <f t="shared" si="47"/>
        <v>0</v>
      </c>
      <c r="I143" s="84">
        <f t="shared" si="47"/>
        <v>51697444</v>
      </c>
      <c r="J143" s="83">
        <f t="shared" si="47"/>
        <v>0</v>
      </c>
      <c r="K143" s="84">
        <f t="shared" si="47"/>
        <v>0</v>
      </c>
      <c r="L143" s="83">
        <f t="shared" si="47"/>
        <v>0</v>
      </c>
      <c r="M143" s="84">
        <f t="shared" si="47"/>
        <v>27825000</v>
      </c>
      <c r="N143" s="93">
        <f t="shared" si="44"/>
        <v>0</v>
      </c>
      <c r="O143" s="84">
        <f t="shared" si="44"/>
        <v>79522444</v>
      </c>
    </row>
    <row r="144" spans="1:15" ht="38.25" x14ac:dyDescent="0.25">
      <c r="A144" s="103">
        <f t="shared" si="26"/>
        <v>109</v>
      </c>
      <c r="B144" s="104">
        <v>911100</v>
      </c>
      <c r="C144" s="105" t="s">
        <v>224</v>
      </c>
      <c r="D144" s="176"/>
      <c r="E144" s="175"/>
      <c r="F144" s="176"/>
      <c r="G144" s="175"/>
      <c r="H144" s="174"/>
      <c r="I144" s="173"/>
      <c r="J144" s="174"/>
      <c r="K144" s="173"/>
      <c r="L144" s="174"/>
      <c r="M144" s="173"/>
      <c r="N144" s="137">
        <f t="shared" si="44"/>
        <v>0</v>
      </c>
      <c r="O144" s="122">
        <f t="shared" si="44"/>
        <v>0</v>
      </c>
    </row>
    <row r="145" spans="1:15" ht="25.5" x14ac:dyDescent="0.25">
      <c r="A145" s="103">
        <f t="shared" si="26"/>
        <v>110</v>
      </c>
      <c r="B145" s="104">
        <v>911200</v>
      </c>
      <c r="C145" s="105" t="s">
        <v>225</v>
      </c>
      <c r="D145" s="176"/>
      <c r="E145" s="175"/>
      <c r="F145" s="176"/>
      <c r="G145" s="175">
        <v>27825000</v>
      </c>
      <c r="H145" s="174"/>
      <c r="I145" s="173">
        <v>51697444</v>
      </c>
      <c r="J145" s="174"/>
      <c r="K145" s="173"/>
      <c r="L145" s="174"/>
      <c r="M145" s="173">
        <v>27825000</v>
      </c>
      <c r="N145" s="137">
        <f t="shared" si="44"/>
        <v>0</v>
      </c>
      <c r="O145" s="122">
        <f t="shared" si="44"/>
        <v>79522444</v>
      </c>
    </row>
    <row r="146" spans="1:15" ht="38.25" x14ac:dyDescent="0.25">
      <c r="A146" s="103">
        <f t="shared" si="26"/>
        <v>111</v>
      </c>
      <c r="B146" s="104">
        <v>911300</v>
      </c>
      <c r="C146" s="105" t="s">
        <v>215</v>
      </c>
      <c r="D146" s="176"/>
      <c r="E146" s="175"/>
      <c r="F146" s="176"/>
      <c r="G146" s="175"/>
      <c r="H146" s="174"/>
      <c r="I146" s="173"/>
      <c r="J146" s="174"/>
      <c r="K146" s="173"/>
      <c r="L146" s="174"/>
      <c r="M146" s="173"/>
      <c r="N146" s="137">
        <f t="shared" si="44"/>
        <v>0</v>
      </c>
      <c r="O146" s="122">
        <f t="shared" si="44"/>
        <v>0</v>
      </c>
    </row>
    <row r="147" spans="1:15" ht="25.5" x14ac:dyDescent="0.25">
      <c r="A147" s="103">
        <f t="shared" si="26"/>
        <v>112</v>
      </c>
      <c r="B147" s="104">
        <v>911400</v>
      </c>
      <c r="C147" s="105" t="s">
        <v>216</v>
      </c>
      <c r="D147" s="176"/>
      <c r="E147" s="175"/>
      <c r="F147" s="176"/>
      <c r="G147" s="175"/>
      <c r="H147" s="174"/>
      <c r="I147" s="173"/>
      <c r="J147" s="174"/>
      <c r="K147" s="173"/>
      <c r="L147" s="174"/>
      <c r="M147" s="173"/>
      <c r="N147" s="137">
        <f t="shared" si="44"/>
        <v>0</v>
      </c>
      <c r="O147" s="122">
        <f t="shared" si="44"/>
        <v>0</v>
      </c>
    </row>
    <row r="148" spans="1:15" ht="25.5" x14ac:dyDescent="0.25">
      <c r="A148" s="103">
        <f t="shared" si="26"/>
        <v>113</v>
      </c>
      <c r="B148" s="104">
        <v>911500</v>
      </c>
      <c r="C148" s="105" t="s">
        <v>277</v>
      </c>
      <c r="D148" s="176"/>
      <c r="E148" s="175"/>
      <c r="F148" s="176"/>
      <c r="G148" s="175"/>
      <c r="H148" s="174"/>
      <c r="I148" s="173"/>
      <c r="J148" s="174"/>
      <c r="K148" s="173"/>
      <c r="L148" s="174"/>
      <c r="M148" s="173"/>
      <c r="N148" s="137">
        <f t="shared" si="44"/>
        <v>0</v>
      </c>
      <c r="O148" s="122">
        <f t="shared" si="44"/>
        <v>0</v>
      </c>
    </row>
    <row r="149" spans="1:15" ht="25.5" x14ac:dyDescent="0.25">
      <c r="A149" s="103">
        <f t="shared" si="26"/>
        <v>114</v>
      </c>
      <c r="B149" s="104">
        <v>911600</v>
      </c>
      <c r="C149" s="105" t="s">
        <v>217</v>
      </c>
      <c r="D149" s="176"/>
      <c r="E149" s="175"/>
      <c r="F149" s="176"/>
      <c r="G149" s="175"/>
      <c r="H149" s="174"/>
      <c r="I149" s="173"/>
      <c r="J149" s="174"/>
      <c r="K149" s="173"/>
      <c r="L149" s="174"/>
      <c r="M149" s="173"/>
      <c r="N149" s="137">
        <f t="shared" si="44"/>
        <v>0</v>
      </c>
      <c r="O149" s="122">
        <f t="shared" si="44"/>
        <v>0</v>
      </c>
    </row>
    <row r="150" spans="1:15" ht="25.5" x14ac:dyDescent="0.25">
      <c r="A150" s="103">
        <f t="shared" si="26"/>
        <v>115</v>
      </c>
      <c r="B150" s="104">
        <v>911700</v>
      </c>
      <c r="C150" s="105" t="s">
        <v>218</v>
      </c>
      <c r="D150" s="176"/>
      <c r="E150" s="175"/>
      <c r="F150" s="176"/>
      <c r="G150" s="175"/>
      <c r="H150" s="174"/>
      <c r="I150" s="173"/>
      <c r="J150" s="174"/>
      <c r="K150" s="173"/>
      <c r="L150" s="174"/>
      <c r="M150" s="173"/>
      <c r="N150" s="137">
        <f t="shared" si="44"/>
        <v>0</v>
      </c>
      <c r="O150" s="122">
        <f t="shared" si="44"/>
        <v>0</v>
      </c>
    </row>
    <row r="151" spans="1:15" x14ac:dyDescent="0.25">
      <c r="A151" s="103">
        <f t="shared" si="26"/>
        <v>116</v>
      </c>
      <c r="B151" s="104">
        <v>911800</v>
      </c>
      <c r="C151" s="105" t="s">
        <v>219</v>
      </c>
      <c r="D151" s="176"/>
      <c r="E151" s="175"/>
      <c r="F151" s="176"/>
      <c r="G151" s="175"/>
      <c r="H151" s="174"/>
      <c r="I151" s="173"/>
      <c r="J151" s="174"/>
      <c r="K151" s="173"/>
      <c r="L151" s="174"/>
      <c r="M151" s="173"/>
      <c r="N151" s="137">
        <f t="shared" si="44"/>
        <v>0</v>
      </c>
      <c r="O151" s="122">
        <f t="shared" si="44"/>
        <v>0</v>
      </c>
    </row>
    <row r="152" spans="1:15" x14ac:dyDescent="0.25">
      <c r="A152" s="103">
        <f t="shared" si="26"/>
        <v>117</v>
      </c>
      <c r="B152" s="104">
        <v>911900</v>
      </c>
      <c r="C152" s="105" t="s">
        <v>469</v>
      </c>
      <c r="D152" s="176"/>
      <c r="E152" s="175"/>
      <c r="F152" s="176"/>
      <c r="G152" s="175"/>
      <c r="H152" s="174"/>
      <c r="I152" s="173"/>
      <c r="J152" s="174"/>
      <c r="K152" s="173"/>
      <c r="L152" s="174"/>
      <c r="M152" s="173"/>
      <c r="N152" s="137">
        <f t="shared" si="44"/>
        <v>0</v>
      </c>
      <c r="O152" s="122">
        <f t="shared" si="44"/>
        <v>0</v>
      </c>
    </row>
    <row r="153" spans="1:15" ht="25.5" x14ac:dyDescent="0.25">
      <c r="A153" s="100">
        <f t="shared" si="26"/>
        <v>118</v>
      </c>
      <c r="B153" s="101">
        <v>912000</v>
      </c>
      <c r="C153" s="102" t="s">
        <v>154</v>
      </c>
      <c r="D153" s="93">
        <v>0</v>
      </c>
      <c r="E153" s="84">
        <v>2789625</v>
      </c>
      <c r="F153" s="93">
        <f t="shared" ref="F153:M153" si="48">SUM(F154:F160)</f>
        <v>0</v>
      </c>
      <c r="G153" s="84">
        <f t="shared" si="48"/>
        <v>0</v>
      </c>
      <c r="H153" s="83">
        <f t="shared" si="48"/>
        <v>0</v>
      </c>
      <c r="I153" s="84">
        <f t="shared" si="48"/>
        <v>0</v>
      </c>
      <c r="J153" s="83">
        <f t="shared" si="48"/>
        <v>0</v>
      </c>
      <c r="K153" s="84">
        <f t="shared" si="48"/>
        <v>0</v>
      </c>
      <c r="L153" s="83">
        <f t="shared" si="48"/>
        <v>0</v>
      </c>
      <c r="M153" s="84">
        <f t="shared" si="48"/>
        <v>0</v>
      </c>
      <c r="N153" s="93">
        <f t="shared" si="44"/>
        <v>0</v>
      </c>
      <c r="O153" s="84">
        <f t="shared" si="44"/>
        <v>0</v>
      </c>
    </row>
    <row r="154" spans="1:15" ht="51" x14ac:dyDescent="0.25">
      <c r="A154" s="103">
        <f t="shared" si="26"/>
        <v>119</v>
      </c>
      <c r="B154" s="104">
        <v>912100</v>
      </c>
      <c r="C154" s="105" t="s">
        <v>265</v>
      </c>
      <c r="D154" s="176"/>
      <c r="E154" s="175"/>
      <c r="F154" s="176"/>
      <c r="G154" s="175"/>
      <c r="H154" s="174"/>
      <c r="I154" s="173"/>
      <c r="J154" s="174"/>
      <c r="K154" s="173"/>
      <c r="L154" s="174"/>
      <c r="M154" s="173"/>
      <c r="N154" s="137">
        <f t="shared" si="44"/>
        <v>0</v>
      </c>
      <c r="O154" s="122">
        <f t="shared" si="44"/>
        <v>0</v>
      </c>
    </row>
    <row r="155" spans="1:15" ht="25.5" x14ac:dyDescent="0.25">
      <c r="A155" s="103">
        <f t="shared" si="26"/>
        <v>120</v>
      </c>
      <c r="B155" s="104">
        <v>912200</v>
      </c>
      <c r="C155" s="105" t="s">
        <v>266</v>
      </c>
      <c r="D155" s="176"/>
      <c r="E155" s="175"/>
      <c r="F155" s="176"/>
      <c r="G155" s="175"/>
      <c r="H155" s="174"/>
      <c r="I155" s="173"/>
      <c r="J155" s="174"/>
      <c r="K155" s="173"/>
      <c r="L155" s="174"/>
      <c r="M155" s="173"/>
      <c r="N155" s="137">
        <f t="shared" si="44"/>
        <v>0</v>
      </c>
      <c r="O155" s="122">
        <f t="shared" si="44"/>
        <v>0</v>
      </c>
    </row>
    <row r="156" spans="1:15" ht="25.5" x14ac:dyDescent="0.25">
      <c r="A156" s="103">
        <f t="shared" si="26"/>
        <v>121</v>
      </c>
      <c r="B156" s="104">
        <v>912300</v>
      </c>
      <c r="C156" s="105" t="s">
        <v>267</v>
      </c>
      <c r="D156" s="176"/>
      <c r="E156" s="175">
        <v>2789625</v>
      </c>
      <c r="F156" s="176"/>
      <c r="G156" s="175"/>
      <c r="H156" s="174"/>
      <c r="I156" s="173"/>
      <c r="J156" s="174"/>
      <c r="K156" s="173"/>
      <c r="L156" s="174"/>
      <c r="M156" s="173"/>
      <c r="N156" s="137">
        <f t="shared" si="44"/>
        <v>0</v>
      </c>
      <c r="O156" s="122">
        <f t="shared" si="44"/>
        <v>0</v>
      </c>
    </row>
    <row r="157" spans="1:15" ht="25.5" x14ac:dyDescent="0.25">
      <c r="A157" s="103">
        <f t="shared" si="26"/>
        <v>122</v>
      </c>
      <c r="B157" s="104">
        <v>912400</v>
      </c>
      <c r="C157" s="105" t="s">
        <v>268</v>
      </c>
      <c r="D157" s="176"/>
      <c r="E157" s="175"/>
      <c r="F157" s="176"/>
      <c r="G157" s="175"/>
      <c r="H157" s="174"/>
      <c r="I157" s="173"/>
      <c r="J157" s="174"/>
      <c r="K157" s="173"/>
      <c r="L157" s="174"/>
      <c r="M157" s="173"/>
      <c r="N157" s="137">
        <f t="shared" si="44"/>
        <v>0</v>
      </c>
      <c r="O157" s="122">
        <f t="shared" si="44"/>
        <v>0</v>
      </c>
    </row>
    <row r="158" spans="1:15" ht="25.5" x14ac:dyDescent="0.25">
      <c r="A158" s="103">
        <f t="shared" si="26"/>
        <v>123</v>
      </c>
      <c r="B158" s="104">
        <v>912500</v>
      </c>
      <c r="C158" s="105" t="s">
        <v>269</v>
      </c>
      <c r="D158" s="176"/>
      <c r="E158" s="175"/>
      <c r="F158" s="176"/>
      <c r="G158" s="175"/>
      <c r="H158" s="174"/>
      <c r="I158" s="173"/>
      <c r="J158" s="174"/>
      <c r="K158" s="173"/>
      <c r="L158" s="174"/>
      <c r="M158" s="173"/>
      <c r="N158" s="137">
        <f t="shared" si="44"/>
        <v>0</v>
      </c>
      <c r="O158" s="122">
        <f t="shared" si="44"/>
        <v>0</v>
      </c>
    </row>
    <row r="159" spans="1:15" ht="25.5" x14ac:dyDescent="0.25">
      <c r="A159" s="103">
        <f t="shared" si="26"/>
        <v>124</v>
      </c>
      <c r="B159" s="104">
        <v>912600</v>
      </c>
      <c r="C159" s="105" t="s">
        <v>95</v>
      </c>
      <c r="D159" s="176"/>
      <c r="E159" s="175"/>
      <c r="F159" s="176"/>
      <c r="G159" s="175"/>
      <c r="H159" s="174"/>
      <c r="I159" s="173"/>
      <c r="J159" s="174"/>
      <c r="K159" s="173"/>
      <c r="L159" s="174"/>
      <c r="M159" s="173"/>
      <c r="N159" s="137">
        <f t="shared" si="44"/>
        <v>0</v>
      </c>
      <c r="O159" s="122">
        <f t="shared" si="44"/>
        <v>0</v>
      </c>
    </row>
    <row r="160" spans="1:15" x14ac:dyDescent="0.25">
      <c r="A160" s="103">
        <f t="shared" si="26"/>
        <v>125</v>
      </c>
      <c r="B160" s="104">
        <v>912900</v>
      </c>
      <c r="C160" s="105" t="s">
        <v>354</v>
      </c>
      <c r="D160" s="176"/>
      <c r="E160" s="175"/>
      <c r="F160" s="176"/>
      <c r="G160" s="175"/>
      <c r="H160" s="174"/>
      <c r="I160" s="173"/>
      <c r="J160" s="174"/>
      <c r="K160" s="173"/>
      <c r="L160" s="174"/>
      <c r="M160" s="173"/>
      <c r="N160" s="137">
        <f t="shared" si="44"/>
        <v>0</v>
      </c>
      <c r="O160" s="122">
        <f t="shared" si="44"/>
        <v>0</v>
      </c>
    </row>
    <row r="161" spans="1:15" ht="38.25" x14ac:dyDescent="0.25">
      <c r="A161" s="100">
        <f t="shared" si="26"/>
        <v>126</v>
      </c>
      <c r="B161" s="101">
        <v>920000</v>
      </c>
      <c r="C161" s="102" t="s">
        <v>155</v>
      </c>
      <c r="D161" s="93">
        <v>0</v>
      </c>
      <c r="E161" s="84">
        <v>0</v>
      </c>
      <c r="F161" s="93">
        <f t="shared" ref="F161:M161" si="49">F162+F172</f>
        <v>0</v>
      </c>
      <c r="G161" s="84">
        <f t="shared" si="49"/>
        <v>0</v>
      </c>
      <c r="H161" s="83">
        <f t="shared" si="49"/>
        <v>0</v>
      </c>
      <c r="I161" s="84">
        <f t="shared" si="49"/>
        <v>0</v>
      </c>
      <c r="J161" s="83">
        <f t="shared" si="49"/>
        <v>0</v>
      </c>
      <c r="K161" s="84">
        <f t="shared" si="49"/>
        <v>0</v>
      </c>
      <c r="L161" s="83">
        <f t="shared" si="49"/>
        <v>0</v>
      </c>
      <c r="M161" s="84">
        <f t="shared" si="49"/>
        <v>0</v>
      </c>
      <c r="N161" s="93">
        <f t="shared" si="44"/>
        <v>0</v>
      </c>
      <c r="O161" s="84">
        <f t="shared" si="44"/>
        <v>0</v>
      </c>
    </row>
    <row r="162" spans="1:15" ht="38.25" x14ac:dyDescent="0.25">
      <c r="A162" s="100">
        <f t="shared" si="26"/>
        <v>127</v>
      </c>
      <c r="B162" s="101">
        <v>921000</v>
      </c>
      <c r="C162" s="102" t="s">
        <v>156</v>
      </c>
      <c r="D162" s="93">
        <v>0</v>
      </c>
      <c r="E162" s="84">
        <v>0</v>
      </c>
      <c r="F162" s="93">
        <f t="shared" ref="F162:M162" si="50">SUM(F163:F171)</f>
        <v>0</v>
      </c>
      <c r="G162" s="84">
        <f t="shared" si="50"/>
        <v>0</v>
      </c>
      <c r="H162" s="83">
        <f t="shared" si="50"/>
        <v>0</v>
      </c>
      <c r="I162" s="84">
        <f t="shared" si="50"/>
        <v>0</v>
      </c>
      <c r="J162" s="83">
        <f t="shared" si="50"/>
        <v>0</v>
      </c>
      <c r="K162" s="84">
        <f t="shared" si="50"/>
        <v>0</v>
      </c>
      <c r="L162" s="83">
        <f t="shared" si="50"/>
        <v>0</v>
      </c>
      <c r="M162" s="84">
        <f t="shared" si="50"/>
        <v>0</v>
      </c>
      <c r="N162" s="93">
        <f t="shared" si="44"/>
        <v>0</v>
      </c>
      <c r="O162" s="84">
        <f t="shared" si="44"/>
        <v>0</v>
      </c>
    </row>
    <row r="163" spans="1:15" ht="38.25" x14ac:dyDescent="0.25">
      <c r="A163" s="103">
        <f t="shared" si="26"/>
        <v>128</v>
      </c>
      <c r="B163" s="104">
        <v>921100</v>
      </c>
      <c r="C163" s="105" t="s">
        <v>96</v>
      </c>
      <c r="D163" s="176"/>
      <c r="E163" s="175"/>
      <c r="F163" s="176"/>
      <c r="G163" s="175"/>
      <c r="H163" s="174"/>
      <c r="I163" s="173"/>
      <c r="J163" s="174"/>
      <c r="K163" s="173"/>
      <c r="L163" s="174"/>
      <c r="M163" s="173"/>
      <c r="N163" s="137">
        <f t="shared" si="44"/>
        <v>0</v>
      </c>
      <c r="O163" s="122">
        <f t="shared" si="44"/>
        <v>0</v>
      </c>
    </row>
    <row r="164" spans="1:15" ht="25.5" x14ac:dyDescent="0.25">
      <c r="A164" s="103">
        <f t="shared" si="26"/>
        <v>129</v>
      </c>
      <c r="B164" s="104">
        <v>921200</v>
      </c>
      <c r="C164" s="105" t="s">
        <v>97</v>
      </c>
      <c r="D164" s="176"/>
      <c r="E164" s="175"/>
      <c r="F164" s="176"/>
      <c r="G164" s="175"/>
      <c r="H164" s="174"/>
      <c r="I164" s="173"/>
      <c r="J164" s="174"/>
      <c r="K164" s="173"/>
      <c r="L164" s="174"/>
      <c r="M164" s="173"/>
      <c r="N164" s="137">
        <f t="shared" si="44"/>
        <v>0</v>
      </c>
      <c r="O164" s="122">
        <f t="shared" si="44"/>
        <v>0</v>
      </c>
    </row>
    <row r="165" spans="1:15" ht="38.25" x14ac:dyDescent="0.25">
      <c r="A165" s="103">
        <f t="shared" si="26"/>
        <v>130</v>
      </c>
      <c r="B165" s="104">
        <v>921300</v>
      </c>
      <c r="C165" s="105" t="s">
        <v>98</v>
      </c>
      <c r="D165" s="176"/>
      <c r="E165" s="175"/>
      <c r="F165" s="176"/>
      <c r="G165" s="175"/>
      <c r="H165" s="174"/>
      <c r="I165" s="173"/>
      <c r="J165" s="174"/>
      <c r="K165" s="173"/>
      <c r="L165" s="174"/>
      <c r="M165" s="173"/>
      <c r="N165" s="137">
        <f t="shared" si="44"/>
        <v>0</v>
      </c>
      <c r="O165" s="122">
        <f t="shared" si="44"/>
        <v>0</v>
      </c>
    </row>
    <row r="166" spans="1:15" ht="25.5" x14ac:dyDescent="0.25">
      <c r="A166" s="103">
        <f t="shared" si="26"/>
        <v>131</v>
      </c>
      <c r="B166" s="104">
        <v>921400</v>
      </c>
      <c r="C166" s="105" t="s">
        <v>278</v>
      </c>
      <c r="D166" s="176"/>
      <c r="E166" s="175"/>
      <c r="F166" s="176"/>
      <c r="G166" s="175"/>
      <c r="H166" s="174"/>
      <c r="I166" s="173"/>
      <c r="J166" s="174"/>
      <c r="K166" s="173"/>
      <c r="L166" s="174"/>
      <c r="M166" s="173"/>
      <c r="N166" s="137">
        <f t="shared" si="44"/>
        <v>0</v>
      </c>
      <c r="O166" s="122">
        <f t="shared" si="44"/>
        <v>0</v>
      </c>
    </row>
    <row r="167" spans="1:15" ht="38.25" x14ac:dyDescent="0.25">
      <c r="A167" s="103">
        <f t="shared" si="26"/>
        <v>132</v>
      </c>
      <c r="B167" s="104">
        <v>921500</v>
      </c>
      <c r="C167" s="105" t="s">
        <v>99</v>
      </c>
      <c r="D167" s="176"/>
      <c r="E167" s="175"/>
      <c r="F167" s="176"/>
      <c r="G167" s="175"/>
      <c r="H167" s="174"/>
      <c r="I167" s="173"/>
      <c r="J167" s="174"/>
      <c r="K167" s="173"/>
      <c r="L167" s="174"/>
      <c r="M167" s="173"/>
      <c r="N167" s="137">
        <f t="shared" si="44"/>
        <v>0</v>
      </c>
      <c r="O167" s="122">
        <f t="shared" si="44"/>
        <v>0</v>
      </c>
    </row>
    <row r="168" spans="1:15" ht="38.25" x14ac:dyDescent="0.25">
      <c r="A168" s="103">
        <f t="shared" si="26"/>
        <v>133</v>
      </c>
      <c r="B168" s="104">
        <v>921600</v>
      </c>
      <c r="C168" s="105" t="s">
        <v>279</v>
      </c>
      <c r="D168" s="176"/>
      <c r="E168" s="175"/>
      <c r="F168" s="176"/>
      <c r="G168" s="175"/>
      <c r="H168" s="174"/>
      <c r="I168" s="173"/>
      <c r="J168" s="174"/>
      <c r="K168" s="173"/>
      <c r="L168" s="174"/>
      <c r="M168" s="173"/>
      <c r="N168" s="137">
        <f t="shared" si="44"/>
        <v>0</v>
      </c>
      <c r="O168" s="122">
        <f t="shared" si="44"/>
        <v>0</v>
      </c>
    </row>
    <row r="169" spans="1:15" ht="38.25" x14ac:dyDescent="0.25">
      <c r="A169" s="103">
        <f t="shared" si="26"/>
        <v>134</v>
      </c>
      <c r="B169" s="104">
        <v>921700</v>
      </c>
      <c r="C169" s="105" t="s">
        <v>270</v>
      </c>
      <c r="D169" s="176"/>
      <c r="E169" s="175"/>
      <c r="F169" s="176"/>
      <c r="G169" s="175"/>
      <c r="H169" s="174"/>
      <c r="I169" s="173"/>
      <c r="J169" s="174"/>
      <c r="K169" s="173"/>
      <c r="L169" s="174"/>
      <c r="M169" s="173"/>
      <c r="N169" s="137">
        <f t="shared" si="44"/>
        <v>0</v>
      </c>
      <c r="O169" s="122">
        <f t="shared" si="44"/>
        <v>0</v>
      </c>
    </row>
    <row r="170" spans="1:15" ht="38.25" x14ac:dyDescent="0.25">
      <c r="A170" s="103">
        <f t="shared" si="26"/>
        <v>135</v>
      </c>
      <c r="B170" s="104">
        <v>921800</v>
      </c>
      <c r="C170" s="105" t="s">
        <v>280</v>
      </c>
      <c r="D170" s="176"/>
      <c r="E170" s="175"/>
      <c r="F170" s="176"/>
      <c r="G170" s="175"/>
      <c r="H170" s="174"/>
      <c r="I170" s="173"/>
      <c r="J170" s="174"/>
      <c r="K170" s="173"/>
      <c r="L170" s="174"/>
      <c r="M170" s="173"/>
      <c r="N170" s="137">
        <f t="shared" si="44"/>
        <v>0</v>
      </c>
      <c r="O170" s="122">
        <f t="shared" si="44"/>
        <v>0</v>
      </c>
    </row>
    <row r="171" spans="1:15" ht="25.5" x14ac:dyDescent="0.25">
      <c r="A171" s="119">
        <f t="shared" si="26"/>
        <v>136</v>
      </c>
      <c r="B171" s="120">
        <v>921900</v>
      </c>
      <c r="C171" s="121" t="s">
        <v>226</v>
      </c>
      <c r="D171" s="176"/>
      <c r="E171" s="175"/>
      <c r="F171" s="176"/>
      <c r="G171" s="175"/>
      <c r="H171" s="174"/>
      <c r="I171" s="173"/>
      <c r="J171" s="174"/>
      <c r="K171" s="173"/>
      <c r="L171" s="174"/>
      <c r="M171" s="173"/>
      <c r="N171" s="137">
        <f t="shared" si="44"/>
        <v>0</v>
      </c>
      <c r="O171" s="122">
        <f t="shared" si="44"/>
        <v>0</v>
      </c>
    </row>
    <row r="172" spans="1:15" ht="38.25" x14ac:dyDescent="0.25">
      <c r="A172" s="100">
        <f t="shared" ref="A172:A235" si="51">A171+1</f>
        <v>137</v>
      </c>
      <c r="B172" s="101">
        <v>922000</v>
      </c>
      <c r="C172" s="102" t="s">
        <v>157</v>
      </c>
      <c r="D172" s="93">
        <v>0</v>
      </c>
      <c r="E172" s="84">
        <v>0</v>
      </c>
      <c r="F172" s="93">
        <f t="shared" ref="F172:M172" si="52">SUM(F173:F180)</f>
        <v>0</v>
      </c>
      <c r="G172" s="84">
        <f t="shared" si="52"/>
        <v>0</v>
      </c>
      <c r="H172" s="83">
        <f t="shared" si="52"/>
        <v>0</v>
      </c>
      <c r="I172" s="84">
        <f t="shared" si="52"/>
        <v>0</v>
      </c>
      <c r="J172" s="83">
        <f t="shared" si="52"/>
        <v>0</v>
      </c>
      <c r="K172" s="84">
        <f t="shared" si="52"/>
        <v>0</v>
      </c>
      <c r="L172" s="83">
        <f t="shared" si="52"/>
        <v>0</v>
      </c>
      <c r="M172" s="84">
        <f t="shared" si="52"/>
        <v>0</v>
      </c>
      <c r="N172" s="93">
        <f t="shared" si="44"/>
        <v>0</v>
      </c>
      <c r="O172" s="84">
        <f t="shared" si="44"/>
        <v>0</v>
      </c>
    </row>
    <row r="173" spans="1:15" ht="38.25" x14ac:dyDescent="0.25">
      <c r="A173" s="103">
        <f t="shared" si="51"/>
        <v>138</v>
      </c>
      <c r="B173" s="104">
        <v>922100</v>
      </c>
      <c r="C173" s="105" t="s">
        <v>227</v>
      </c>
      <c r="D173" s="176"/>
      <c r="E173" s="175"/>
      <c r="F173" s="176"/>
      <c r="G173" s="175"/>
      <c r="H173" s="174"/>
      <c r="I173" s="173"/>
      <c r="J173" s="174"/>
      <c r="K173" s="173"/>
      <c r="L173" s="174"/>
      <c r="M173" s="173"/>
      <c r="N173" s="137">
        <f t="shared" si="44"/>
        <v>0</v>
      </c>
      <c r="O173" s="122">
        <f t="shared" si="44"/>
        <v>0</v>
      </c>
    </row>
    <row r="174" spans="1:15" ht="25.5" x14ac:dyDescent="0.25">
      <c r="A174" s="103">
        <f t="shared" si="51"/>
        <v>139</v>
      </c>
      <c r="B174" s="104">
        <v>922200</v>
      </c>
      <c r="C174" s="105" t="s">
        <v>228</v>
      </c>
      <c r="D174" s="176"/>
      <c r="E174" s="175"/>
      <c r="F174" s="176"/>
      <c r="G174" s="175"/>
      <c r="H174" s="174"/>
      <c r="I174" s="173"/>
      <c r="J174" s="174"/>
      <c r="K174" s="173"/>
      <c r="L174" s="174"/>
      <c r="M174" s="173"/>
      <c r="N174" s="137">
        <f t="shared" si="44"/>
        <v>0</v>
      </c>
      <c r="O174" s="122">
        <f t="shared" si="44"/>
        <v>0</v>
      </c>
    </row>
    <row r="175" spans="1:15" ht="38.25" x14ac:dyDescent="0.25">
      <c r="A175" s="103">
        <f t="shared" si="51"/>
        <v>140</v>
      </c>
      <c r="B175" s="104">
        <v>922300</v>
      </c>
      <c r="C175" s="105" t="s">
        <v>100</v>
      </c>
      <c r="D175" s="176"/>
      <c r="E175" s="175"/>
      <c r="F175" s="176"/>
      <c r="G175" s="175"/>
      <c r="H175" s="174"/>
      <c r="I175" s="173"/>
      <c r="J175" s="174"/>
      <c r="K175" s="173"/>
      <c r="L175" s="174"/>
      <c r="M175" s="173"/>
      <c r="N175" s="137">
        <f t="shared" si="44"/>
        <v>0</v>
      </c>
      <c r="O175" s="122">
        <f t="shared" si="44"/>
        <v>0</v>
      </c>
    </row>
    <row r="176" spans="1:15" ht="38.25" x14ac:dyDescent="0.25">
      <c r="A176" s="103">
        <f t="shared" si="51"/>
        <v>141</v>
      </c>
      <c r="B176" s="104">
        <v>922400</v>
      </c>
      <c r="C176" s="105" t="s">
        <v>101</v>
      </c>
      <c r="D176" s="176"/>
      <c r="E176" s="175"/>
      <c r="F176" s="176"/>
      <c r="G176" s="175"/>
      <c r="H176" s="174"/>
      <c r="I176" s="173"/>
      <c r="J176" s="174"/>
      <c r="K176" s="173"/>
      <c r="L176" s="174"/>
      <c r="M176" s="173"/>
      <c r="N176" s="137">
        <f t="shared" si="44"/>
        <v>0</v>
      </c>
      <c r="O176" s="122">
        <f t="shared" si="44"/>
        <v>0</v>
      </c>
    </row>
    <row r="177" spans="1:15" ht="38.25" x14ac:dyDescent="0.25">
      <c r="A177" s="103">
        <f t="shared" si="51"/>
        <v>142</v>
      </c>
      <c r="B177" s="104">
        <v>922500</v>
      </c>
      <c r="C177" s="105" t="s">
        <v>102</v>
      </c>
      <c r="D177" s="176"/>
      <c r="E177" s="175"/>
      <c r="F177" s="176"/>
      <c r="G177" s="175"/>
      <c r="H177" s="174"/>
      <c r="I177" s="173"/>
      <c r="J177" s="174"/>
      <c r="K177" s="173"/>
      <c r="L177" s="174"/>
      <c r="M177" s="173"/>
      <c r="N177" s="137">
        <f t="shared" si="44"/>
        <v>0</v>
      </c>
      <c r="O177" s="122">
        <f t="shared" si="44"/>
        <v>0</v>
      </c>
    </row>
    <row r="178" spans="1:15" ht="38.25" x14ac:dyDescent="0.25">
      <c r="A178" s="103">
        <f t="shared" si="51"/>
        <v>143</v>
      </c>
      <c r="B178" s="104">
        <v>922600</v>
      </c>
      <c r="C178" s="105" t="s">
        <v>103</v>
      </c>
      <c r="D178" s="176"/>
      <c r="E178" s="175"/>
      <c r="F178" s="176"/>
      <c r="G178" s="175"/>
      <c r="H178" s="174"/>
      <c r="I178" s="173"/>
      <c r="J178" s="174"/>
      <c r="K178" s="173"/>
      <c r="L178" s="174"/>
      <c r="M178" s="173"/>
      <c r="N178" s="137">
        <f t="shared" si="44"/>
        <v>0</v>
      </c>
      <c r="O178" s="122">
        <f t="shared" si="44"/>
        <v>0</v>
      </c>
    </row>
    <row r="179" spans="1:15" ht="25.5" x14ac:dyDescent="0.25">
      <c r="A179" s="103">
        <f t="shared" si="51"/>
        <v>144</v>
      </c>
      <c r="B179" s="104">
        <v>922700</v>
      </c>
      <c r="C179" s="105" t="s">
        <v>104</v>
      </c>
      <c r="D179" s="176"/>
      <c r="E179" s="175"/>
      <c r="F179" s="176"/>
      <c r="G179" s="175"/>
      <c r="H179" s="174"/>
      <c r="I179" s="173"/>
      <c r="J179" s="174"/>
      <c r="K179" s="173"/>
      <c r="L179" s="174"/>
      <c r="M179" s="173"/>
      <c r="N179" s="137">
        <f t="shared" si="44"/>
        <v>0</v>
      </c>
      <c r="O179" s="122">
        <f t="shared" si="44"/>
        <v>0</v>
      </c>
    </row>
    <row r="180" spans="1:15" ht="26.25" thickBot="1" x14ac:dyDescent="0.3">
      <c r="A180" s="123">
        <f t="shared" si="51"/>
        <v>145</v>
      </c>
      <c r="B180" s="124">
        <v>922800</v>
      </c>
      <c r="C180" s="125" t="s">
        <v>289</v>
      </c>
      <c r="D180" s="176"/>
      <c r="E180" s="175"/>
      <c r="F180" s="176"/>
      <c r="G180" s="175"/>
      <c r="H180" s="174"/>
      <c r="I180" s="173"/>
      <c r="J180" s="174"/>
      <c r="K180" s="173"/>
      <c r="L180" s="174"/>
      <c r="M180" s="173"/>
      <c r="N180" s="193">
        <f t="shared" si="44"/>
        <v>0</v>
      </c>
      <c r="O180" s="191">
        <f t="shared" si="44"/>
        <v>0</v>
      </c>
    </row>
    <row r="181" spans="1:15" ht="39.75" thickTop="1" thickBot="1" x14ac:dyDescent="0.3">
      <c r="A181" s="200">
        <f t="shared" si="51"/>
        <v>146</v>
      </c>
      <c r="B181" s="128"/>
      <c r="C181" s="129" t="s">
        <v>158</v>
      </c>
      <c r="D181" s="130">
        <v>26537765.300000001</v>
      </c>
      <c r="E181" s="131">
        <f t="shared" ref="E181:M181" si="53">E36+E43+E116+E141</f>
        <v>137777169</v>
      </c>
      <c r="F181" s="131">
        <f t="shared" si="53"/>
        <v>30330000</v>
      </c>
      <c r="G181" s="131">
        <f t="shared" si="53"/>
        <v>195547373</v>
      </c>
      <c r="H181" s="131">
        <f t="shared" si="53"/>
        <v>25550000</v>
      </c>
      <c r="I181" s="131">
        <f t="shared" si="53"/>
        <v>231825444</v>
      </c>
      <c r="J181" s="130">
        <f t="shared" si="53"/>
        <v>41450000</v>
      </c>
      <c r="K181" s="131">
        <f t="shared" si="53"/>
        <v>231825444</v>
      </c>
      <c r="L181" s="130">
        <f t="shared" si="53"/>
        <v>41450000</v>
      </c>
      <c r="M181" s="131">
        <f t="shared" si="53"/>
        <v>207953000</v>
      </c>
      <c r="N181" s="130">
        <f>SUM(H181,J181,L181)</f>
        <v>108450000</v>
      </c>
      <c r="O181" s="131">
        <f>SUM(I181,K181,M181)</f>
        <v>671603888</v>
      </c>
    </row>
    <row r="182" spans="1:15" ht="39" thickTop="1" x14ac:dyDescent="0.25">
      <c r="A182" s="94">
        <f t="shared" si="51"/>
        <v>147</v>
      </c>
      <c r="B182" s="95">
        <v>400000</v>
      </c>
      <c r="C182" s="96" t="s">
        <v>159</v>
      </c>
      <c r="D182" s="97">
        <v>26215765</v>
      </c>
      <c r="E182" s="98">
        <v>133687770.69000001</v>
      </c>
      <c r="F182" s="132">
        <v>23580000</v>
      </c>
      <c r="G182" s="133">
        <v>165350000</v>
      </c>
      <c r="H182" s="132">
        <f t="shared" ref="H182:M182" si="54">H183+H201+H246+H261+H285+H298+H314+H329</f>
        <v>21950000</v>
      </c>
      <c r="I182" s="133">
        <f t="shared" si="54"/>
        <v>178478000</v>
      </c>
      <c r="J182" s="97">
        <f t="shared" si="54"/>
        <v>26550000</v>
      </c>
      <c r="K182" s="98">
        <f t="shared" si="54"/>
        <v>178678000</v>
      </c>
      <c r="L182" s="132">
        <f t="shared" si="54"/>
        <v>26550000</v>
      </c>
      <c r="M182" s="133">
        <f t="shared" si="54"/>
        <v>178678000</v>
      </c>
      <c r="N182" s="132">
        <f t="shared" si="44"/>
        <v>75050000</v>
      </c>
      <c r="O182" s="133">
        <f t="shared" si="44"/>
        <v>535834000</v>
      </c>
    </row>
    <row r="183" spans="1:15" ht="25.5" x14ac:dyDescent="0.25">
      <c r="A183" s="100">
        <f t="shared" si="51"/>
        <v>148</v>
      </c>
      <c r="B183" s="101">
        <v>410000</v>
      </c>
      <c r="C183" s="102" t="s">
        <v>160</v>
      </c>
      <c r="D183" s="83">
        <v>4487820</v>
      </c>
      <c r="E183" s="84">
        <v>119746137.69000001</v>
      </c>
      <c r="F183" s="83">
        <v>4580000</v>
      </c>
      <c r="G183" s="84">
        <v>149600000</v>
      </c>
      <c r="H183" s="83">
        <f t="shared" ref="H183:O183" si="55">H184+H186+H190+H192+H197+H199</f>
        <v>4600000</v>
      </c>
      <c r="I183" s="84">
        <f t="shared" si="55"/>
        <v>162428000</v>
      </c>
      <c r="J183" s="83">
        <f t="shared" si="55"/>
        <v>5300000</v>
      </c>
      <c r="K183" s="84">
        <f t="shared" si="55"/>
        <v>162428000</v>
      </c>
      <c r="L183" s="83">
        <f t="shared" si="55"/>
        <v>5300000</v>
      </c>
      <c r="M183" s="84">
        <f t="shared" si="55"/>
        <v>162428000</v>
      </c>
      <c r="N183" s="83">
        <f t="shared" si="55"/>
        <v>15200000</v>
      </c>
      <c r="O183" s="84">
        <f t="shared" si="55"/>
        <v>487284000</v>
      </c>
    </row>
    <row r="184" spans="1:15" ht="25.5" x14ac:dyDescent="0.25">
      <c r="A184" s="100">
        <f t="shared" si="51"/>
        <v>149</v>
      </c>
      <c r="B184" s="101">
        <v>411000</v>
      </c>
      <c r="C184" s="102" t="s">
        <v>161</v>
      </c>
      <c r="D184" s="93">
        <v>0</v>
      </c>
      <c r="E184" s="84">
        <v>97268459</v>
      </c>
      <c r="F184" s="83">
        <v>0</v>
      </c>
      <c r="G184" s="84">
        <v>121260628</v>
      </c>
      <c r="H184" s="83">
        <f t="shared" ref="H184:M184" si="56">H185</f>
        <v>0</v>
      </c>
      <c r="I184" s="84">
        <f t="shared" si="56"/>
        <v>132000000</v>
      </c>
      <c r="J184" s="93">
        <f t="shared" si="56"/>
        <v>0</v>
      </c>
      <c r="K184" s="84">
        <f t="shared" si="56"/>
        <v>132000000</v>
      </c>
      <c r="L184" s="83">
        <f t="shared" si="56"/>
        <v>0</v>
      </c>
      <c r="M184" s="84">
        <f t="shared" si="56"/>
        <v>132000000</v>
      </c>
      <c r="N184" s="83">
        <f t="shared" si="44"/>
        <v>0</v>
      </c>
      <c r="O184" s="84">
        <f t="shared" si="44"/>
        <v>396000000</v>
      </c>
    </row>
    <row r="185" spans="1:15" ht="25.5" x14ac:dyDescent="0.25">
      <c r="A185" s="103">
        <f t="shared" si="51"/>
        <v>150</v>
      </c>
      <c r="B185" s="104">
        <v>411100</v>
      </c>
      <c r="C185" s="105" t="s">
        <v>295</v>
      </c>
      <c r="D185" s="176"/>
      <c r="E185" s="175">
        <v>97268459</v>
      </c>
      <c r="F185" s="176"/>
      <c r="G185" s="175">
        <v>121260628</v>
      </c>
      <c r="H185" s="174"/>
      <c r="I185" s="173">
        <v>132000000</v>
      </c>
      <c r="J185" s="174"/>
      <c r="K185" s="173">
        <v>132000000</v>
      </c>
      <c r="L185" s="174"/>
      <c r="M185" s="173">
        <v>132000000</v>
      </c>
      <c r="N185" s="134">
        <f t="shared" si="44"/>
        <v>0</v>
      </c>
      <c r="O185" s="88">
        <f t="shared" si="44"/>
        <v>396000000</v>
      </c>
    </row>
    <row r="186" spans="1:15" ht="25.5" x14ac:dyDescent="0.25">
      <c r="A186" s="100">
        <f t="shared" si="51"/>
        <v>151</v>
      </c>
      <c r="B186" s="101">
        <v>412000</v>
      </c>
      <c r="C186" s="102" t="s">
        <v>162</v>
      </c>
      <c r="D186" s="93">
        <v>0</v>
      </c>
      <c r="E186" s="84">
        <v>17430823.210000001</v>
      </c>
      <c r="F186" s="93">
        <v>0</v>
      </c>
      <c r="G186" s="84">
        <v>21739372</v>
      </c>
      <c r="H186" s="83">
        <f t="shared" ref="H186:M186" si="57">SUM(H187:H189)</f>
        <v>0</v>
      </c>
      <c r="I186" s="83">
        <f t="shared" si="57"/>
        <v>23628000</v>
      </c>
      <c r="J186" s="83">
        <f t="shared" si="57"/>
        <v>0</v>
      </c>
      <c r="K186" s="83">
        <f t="shared" si="57"/>
        <v>23628000</v>
      </c>
      <c r="L186" s="83">
        <f t="shared" si="57"/>
        <v>0</v>
      </c>
      <c r="M186" s="83">
        <f t="shared" si="57"/>
        <v>23628000</v>
      </c>
      <c r="N186" s="93">
        <f t="shared" si="44"/>
        <v>0</v>
      </c>
      <c r="O186" s="84">
        <f t="shared" si="44"/>
        <v>70884000</v>
      </c>
    </row>
    <row r="187" spans="1:15" ht="25.5" x14ac:dyDescent="0.25">
      <c r="A187" s="103">
        <f t="shared" si="51"/>
        <v>152</v>
      </c>
      <c r="B187" s="104">
        <v>412100</v>
      </c>
      <c r="C187" s="105" t="s">
        <v>296</v>
      </c>
      <c r="D187" s="176"/>
      <c r="E187" s="175">
        <v>11686678.210000001</v>
      </c>
      <c r="F187" s="176"/>
      <c r="G187" s="175">
        <v>14565379</v>
      </c>
      <c r="H187" s="174"/>
      <c r="I187" s="173">
        <v>15840000</v>
      </c>
      <c r="J187" s="174"/>
      <c r="K187" s="173">
        <v>15840000</v>
      </c>
      <c r="L187" s="174"/>
      <c r="M187" s="173">
        <v>15840000</v>
      </c>
      <c r="N187" s="110">
        <f t="shared" si="44"/>
        <v>0</v>
      </c>
      <c r="O187" s="88">
        <f t="shared" si="44"/>
        <v>47520000</v>
      </c>
    </row>
    <row r="188" spans="1:15" ht="25.5" x14ac:dyDescent="0.25">
      <c r="A188" s="103">
        <f t="shared" si="51"/>
        <v>153</v>
      </c>
      <c r="B188" s="104">
        <v>412200</v>
      </c>
      <c r="C188" s="105" t="s">
        <v>297</v>
      </c>
      <c r="D188" s="176"/>
      <c r="E188" s="175">
        <v>5013957</v>
      </c>
      <c r="F188" s="176"/>
      <c r="G188" s="175">
        <v>6304418</v>
      </c>
      <c r="H188" s="174"/>
      <c r="I188" s="173">
        <v>6798000</v>
      </c>
      <c r="J188" s="174"/>
      <c r="K188" s="173">
        <v>6798000</v>
      </c>
      <c r="L188" s="174"/>
      <c r="M188" s="173">
        <v>6798000</v>
      </c>
      <c r="N188" s="110">
        <f t="shared" si="44"/>
        <v>0</v>
      </c>
      <c r="O188" s="88">
        <f t="shared" si="44"/>
        <v>20394000</v>
      </c>
    </row>
    <row r="189" spans="1:15" x14ac:dyDescent="0.25">
      <c r="A189" s="103">
        <f t="shared" si="51"/>
        <v>154</v>
      </c>
      <c r="B189" s="104">
        <v>412300</v>
      </c>
      <c r="C189" s="105" t="s">
        <v>298</v>
      </c>
      <c r="D189" s="176"/>
      <c r="E189" s="175">
        <v>730188</v>
      </c>
      <c r="F189" s="176"/>
      <c r="G189" s="175">
        <v>869575</v>
      </c>
      <c r="H189" s="174"/>
      <c r="I189" s="173">
        <v>990000</v>
      </c>
      <c r="J189" s="174"/>
      <c r="K189" s="173">
        <v>990000</v>
      </c>
      <c r="L189" s="174"/>
      <c r="M189" s="173">
        <v>990000</v>
      </c>
      <c r="N189" s="110">
        <f t="shared" si="44"/>
        <v>0</v>
      </c>
      <c r="O189" s="88">
        <f t="shared" si="44"/>
        <v>2970000</v>
      </c>
    </row>
    <row r="190" spans="1:15" x14ac:dyDescent="0.25">
      <c r="A190" s="100">
        <f t="shared" si="51"/>
        <v>155</v>
      </c>
      <c r="B190" s="101">
        <v>413000</v>
      </c>
      <c r="C190" s="102" t="s">
        <v>163</v>
      </c>
      <c r="D190" s="93">
        <v>483534</v>
      </c>
      <c r="E190" s="84">
        <v>0</v>
      </c>
      <c r="F190" s="93">
        <v>480000</v>
      </c>
      <c r="G190" s="84">
        <v>0</v>
      </c>
      <c r="H190" s="83">
        <f t="shared" ref="H190:M190" si="58">H191</f>
        <v>450000</v>
      </c>
      <c r="I190" s="84">
        <f t="shared" si="58"/>
        <v>0</v>
      </c>
      <c r="J190" s="83">
        <f t="shared" si="58"/>
        <v>600000</v>
      </c>
      <c r="K190" s="84">
        <f t="shared" si="58"/>
        <v>0</v>
      </c>
      <c r="L190" s="83">
        <f t="shared" si="58"/>
        <v>600000</v>
      </c>
      <c r="M190" s="84">
        <f t="shared" si="58"/>
        <v>0</v>
      </c>
      <c r="N190" s="93">
        <f t="shared" si="44"/>
        <v>1650000</v>
      </c>
      <c r="O190" s="84">
        <f t="shared" si="44"/>
        <v>0</v>
      </c>
    </row>
    <row r="191" spans="1:15" x14ac:dyDescent="0.25">
      <c r="A191" s="103">
        <f t="shared" si="51"/>
        <v>156</v>
      </c>
      <c r="B191" s="104">
        <v>413100</v>
      </c>
      <c r="C191" s="105" t="s">
        <v>496</v>
      </c>
      <c r="D191" s="176">
        <v>483534</v>
      </c>
      <c r="E191" s="175"/>
      <c r="F191" s="176">
        <v>480000</v>
      </c>
      <c r="G191" s="175"/>
      <c r="H191" s="174">
        <v>450000</v>
      </c>
      <c r="I191" s="173"/>
      <c r="J191" s="174">
        <v>600000</v>
      </c>
      <c r="K191" s="173"/>
      <c r="L191" s="174">
        <v>600000</v>
      </c>
      <c r="M191" s="173"/>
      <c r="N191" s="110">
        <f t="shared" si="44"/>
        <v>1650000</v>
      </c>
      <c r="O191" s="88">
        <f t="shared" si="44"/>
        <v>0</v>
      </c>
    </row>
    <row r="192" spans="1:15" ht="25.5" x14ac:dyDescent="0.25">
      <c r="A192" s="100">
        <f t="shared" si="51"/>
        <v>157</v>
      </c>
      <c r="B192" s="101">
        <v>414000</v>
      </c>
      <c r="C192" s="102" t="s">
        <v>164</v>
      </c>
      <c r="D192" s="93">
        <v>198782</v>
      </c>
      <c r="E192" s="84">
        <v>5046855.4800000004</v>
      </c>
      <c r="F192" s="93">
        <v>300000</v>
      </c>
      <c r="G192" s="84">
        <v>6600000</v>
      </c>
      <c r="H192" s="83">
        <f t="shared" ref="H192:M192" si="59">SUM(H193:H196)</f>
        <v>350000</v>
      </c>
      <c r="I192" s="84">
        <f t="shared" si="59"/>
        <v>6800000</v>
      </c>
      <c r="J192" s="83">
        <f t="shared" si="59"/>
        <v>300000</v>
      </c>
      <c r="K192" s="84">
        <f t="shared" si="59"/>
        <v>6800000</v>
      </c>
      <c r="L192" s="83">
        <f t="shared" si="59"/>
        <v>300000</v>
      </c>
      <c r="M192" s="84">
        <f t="shared" si="59"/>
        <v>6800000</v>
      </c>
      <c r="N192" s="93">
        <f t="shared" si="44"/>
        <v>950000</v>
      </c>
      <c r="O192" s="84">
        <f t="shared" si="44"/>
        <v>20400000</v>
      </c>
    </row>
    <row r="193" spans="1:15" ht="38.25" x14ac:dyDescent="0.25">
      <c r="A193" s="103">
        <f t="shared" si="51"/>
        <v>158</v>
      </c>
      <c r="B193" s="104">
        <v>414100</v>
      </c>
      <c r="C193" s="105" t="s">
        <v>299</v>
      </c>
      <c r="D193" s="176"/>
      <c r="E193" s="175">
        <v>4603921</v>
      </c>
      <c r="F193" s="176"/>
      <c r="G193" s="175">
        <v>6000000</v>
      </c>
      <c r="H193" s="174"/>
      <c r="I193" s="173">
        <v>6000000</v>
      </c>
      <c r="J193" s="174"/>
      <c r="K193" s="173">
        <v>6000000</v>
      </c>
      <c r="L193" s="174"/>
      <c r="M193" s="173">
        <v>6000000</v>
      </c>
      <c r="N193" s="110">
        <f t="shared" si="44"/>
        <v>0</v>
      </c>
      <c r="O193" s="88">
        <f t="shared" si="44"/>
        <v>18000000</v>
      </c>
    </row>
    <row r="194" spans="1:15" ht="25.5" x14ac:dyDescent="0.25">
      <c r="A194" s="103">
        <f t="shared" si="51"/>
        <v>159</v>
      </c>
      <c r="B194" s="104">
        <v>414200</v>
      </c>
      <c r="C194" s="105" t="s">
        <v>300</v>
      </c>
      <c r="D194" s="176"/>
      <c r="E194" s="209"/>
      <c r="F194" s="176"/>
      <c r="G194" s="175"/>
      <c r="H194" s="174"/>
      <c r="I194" s="173"/>
      <c r="J194" s="174"/>
      <c r="K194" s="173"/>
      <c r="L194" s="174"/>
      <c r="M194" s="173"/>
      <c r="N194" s="110">
        <f t="shared" si="44"/>
        <v>0</v>
      </c>
      <c r="O194" s="88">
        <f t="shared" si="44"/>
        <v>0</v>
      </c>
    </row>
    <row r="195" spans="1:15" x14ac:dyDescent="0.25">
      <c r="A195" s="103">
        <f t="shared" si="51"/>
        <v>160</v>
      </c>
      <c r="B195" s="104">
        <v>414300</v>
      </c>
      <c r="C195" s="105" t="s">
        <v>301</v>
      </c>
      <c r="D195" s="176"/>
      <c r="E195" s="175">
        <v>442934.48</v>
      </c>
      <c r="F195" s="176"/>
      <c r="G195" s="175">
        <v>600000</v>
      </c>
      <c r="H195" s="174"/>
      <c r="I195" s="173">
        <v>800000</v>
      </c>
      <c r="J195" s="174"/>
      <c r="K195" s="173">
        <v>800000</v>
      </c>
      <c r="L195" s="174"/>
      <c r="M195" s="173">
        <v>800000</v>
      </c>
      <c r="N195" s="110">
        <f t="shared" si="44"/>
        <v>0</v>
      </c>
      <c r="O195" s="88">
        <f t="shared" si="44"/>
        <v>2400000</v>
      </c>
    </row>
    <row r="196" spans="1:15" ht="51" x14ac:dyDescent="0.25">
      <c r="A196" s="103">
        <f t="shared" si="51"/>
        <v>161</v>
      </c>
      <c r="B196" s="104">
        <v>414400</v>
      </c>
      <c r="C196" s="105" t="s">
        <v>302</v>
      </c>
      <c r="D196" s="176">
        <v>198782</v>
      </c>
      <c r="E196" s="175"/>
      <c r="F196" s="176">
        <v>300000</v>
      </c>
      <c r="G196" s="175"/>
      <c r="H196" s="174">
        <v>350000</v>
      </c>
      <c r="I196" s="173"/>
      <c r="J196" s="174">
        <v>300000</v>
      </c>
      <c r="K196" s="173"/>
      <c r="L196" s="174">
        <v>300000</v>
      </c>
      <c r="M196" s="173"/>
      <c r="N196" s="110">
        <f t="shared" si="44"/>
        <v>950000</v>
      </c>
      <c r="O196" s="88">
        <f t="shared" si="44"/>
        <v>0</v>
      </c>
    </row>
    <row r="197" spans="1:15" ht="25.5" x14ac:dyDescent="0.25">
      <c r="A197" s="100">
        <f t="shared" si="51"/>
        <v>162</v>
      </c>
      <c r="B197" s="101">
        <v>415000</v>
      </c>
      <c r="C197" s="102" t="s">
        <v>165</v>
      </c>
      <c r="D197" s="93">
        <v>2467602</v>
      </c>
      <c r="E197" s="84">
        <v>0</v>
      </c>
      <c r="F197" s="93">
        <v>2600000</v>
      </c>
      <c r="G197" s="84">
        <v>0</v>
      </c>
      <c r="H197" s="83">
        <f t="shared" ref="H197:M197" si="60">H198</f>
        <v>2600000</v>
      </c>
      <c r="I197" s="84">
        <f t="shared" si="60"/>
        <v>0</v>
      </c>
      <c r="J197" s="83">
        <f t="shared" si="60"/>
        <v>3000000</v>
      </c>
      <c r="K197" s="84">
        <f t="shared" si="60"/>
        <v>0</v>
      </c>
      <c r="L197" s="83">
        <f t="shared" si="60"/>
        <v>3000000</v>
      </c>
      <c r="M197" s="84">
        <f t="shared" si="60"/>
        <v>0</v>
      </c>
      <c r="N197" s="93">
        <f t="shared" si="44"/>
        <v>8600000</v>
      </c>
      <c r="O197" s="84">
        <f t="shared" si="44"/>
        <v>0</v>
      </c>
    </row>
    <row r="198" spans="1:15" x14ac:dyDescent="0.25">
      <c r="A198" s="103">
        <f t="shared" si="51"/>
        <v>163</v>
      </c>
      <c r="B198" s="104">
        <v>415100</v>
      </c>
      <c r="C198" s="105" t="s">
        <v>3</v>
      </c>
      <c r="D198" s="176">
        <v>2467602</v>
      </c>
      <c r="E198" s="175"/>
      <c r="F198" s="176">
        <v>2600000</v>
      </c>
      <c r="G198" s="175"/>
      <c r="H198" s="174">
        <v>2600000</v>
      </c>
      <c r="I198" s="173"/>
      <c r="J198" s="174">
        <v>3000000</v>
      </c>
      <c r="K198" s="173"/>
      <c r="L198" s="174">
        <v>3000000</v>
      </c>
      <c r="M198" s="173"/>
      <c r="N198" s="110">
        <f t="shared" si="44"/>
        <v>8600000</v>
      </c>
      <c r="O198" s="88">
        <f t="shared" si="44"/>
        <v>0</v>
      </c>
    </row>
    <row r="199" spans="1:15" ht="25.5" x14ac:dyDescent="0.25">
      <c r="A199" s="100">
        <f t="shared" si="51"/>
        <v>164</v>
      </c>
      <c r="B199" s="101">
        <v>416000</v>
      </c>
      <c r="C199" s="102" t="s">
        <v>166</v>
      </c>
      <c r="D199" s="93">
        <v>1337902</v>
      </c>
      <c r="E199" s="84">
        <v>0</v>
      </c>
      <c r="F199" s="93">
        <v>1200000</v>
      </c>
      <c r="G199" s="84">
        <v>0</v>
      </c>
      <c r="H199" s="83">
        <f t="shared" ref="H199:M199" si="61">H200</f>
        <v>1200000</v>
      </c>
      <c r="I199" s="84">
        <f t="shared" si="61"/>
        <v>0</v>
      </c>
      <c r="J199" s="83">
        <f t="shared" si="61"/>
        <v>1400000</v>
      </c>
      <c r="K199" s="84">
        <f t="shared" si="61"/>
        <v>0</v>
      </c>
      <c r="L199" s="83">
        <f t="shared" si="61"/>
        <v>1400000</v>
      </c>
      <c r="M199" s="84">
        <f t="shared" si="61"/>
        <v>0</v>
      </c>
      <c r="N199" s="93">
        <f t="shared" si="44"/>
        <v>4000000</v>
      </c>
      <c r="O199" s="84">
        <f t="shared" si="44"/>
        <v>0</v>
      </c>
    </row>
    <row r="200" spans="1:15" ht="25.5" x14ac:dyDescent="0.25">
      <c r="A200" s="103">
        <f t="shared" si="51"/>
        <v>165</v>
      </c>
      <c r="B200" s="104">
        <v>416100</v>
      </c>
      <c r="C200" s="105" t="s">
        <v>38</v>
      </c>
      <c r="D200" s="176">
        <v>1337902</v>
      </c>
      <c r="E200" s="175"/>
      <c r="F200" s="176">
        <v>1200000</v>
      </c>
      <c r="G200" s="175"/>
      <c r="H200" s="174">
        <v>1200000</v>
      </c>
      <c r="I200" s="173"/>
      <c r="J200" s="174">
        <v>1400000</v>
      </c>
      <c r="K200" s="173"/>
      <c r="L200" s="174">
        <v>1400000</v>
      </c>
      <c r="M200" s="173"/>
      <c r="N200" s="110">
        <f t="shared" si="44"/>
        <v>4000000</v>
      </c>
      <c r="O200" s="88">
        <f t="shared" si="44"/>
        <v>0</v>
      </c>
    </row>
    <row r="201" spans="1:15" ht="25.5" x14ac:dyDescent="0.25">
      <c r="A201" s="100">
        <f t="shared" si="51"/>
        <v>166</v>
      </c>
      <c r="B201" s="101">
        <v>420000</v>
      </c>
      <c r="C201" s="102" t="s">
        <v>167</v>
      </c>
      <c r="D201" s="93">
        <v>21727945</v>
      </c>
      <c r="E201" s="84">
        <v>13809192</v>
      </c>
      <c r="F201" s="93">
        <v>18980000</v>
      </c>
      <c r="G201" s="84">
        <v>15650000</v>
      </c>
      <c r="H201" s="83">
        <f t="shared" ref="H201:M201" si="62">H202+H210+H216+H225+H233+H236</f>
        <v>17300000</v>
      </c>
      <c r="I201" s="84">
        <f t="shared" si="62"/>
        <v>15850000</v>
      </c>
      <c r="J201" s="83">
        <f t="shared" si="62"/>
        <v>21200000</v>
      </c>
      <c r="K201" s="84">
        <f t="shared" si="62"/>
        <v>16050000</v>
      </c>
      <c r="L201" s="83">
        <f t="shared" si="62"/>
        <v>21200000</v>
      </c>
      <c r="M201" s="84">
        <f t="shared" si="62"/>
        <v>16050000</v>
      </c>
      <c r="N201" s="93">
        <f t="shared" ref="N201:O262" si="63">SUM(H201,J201,L201)</f>
        <v>59700000</v>
      </c>
      <c r="O201" s="84">
        <f t="shared" si="63"/>
        <v>47950000</v>
      </c>
    </row>
    <row r="202" spans="1:15" ht="25.5" x14ac:dyDescent="0.25">
      <c r="A202" s="100">
        <f t="shared" si="51"/>
        <v>167</v>
      </c>
      <c r="B202" s="101">
        <v>421000</v>
      </c>
      <c r="C202" s="102" t="s">
        <v>168</v>
      </c>
      <c r="D202" s="93">
        <v>11908153</v>
      </c>
      <c r="E202" s="84">
        <v>290362</v>
      </c>
      <c r="F202" s="93">
        <v>9800000</v>
      </c>
      <c r="G202" s="84">
        <v>550000</v>
      </c>
      <c r="H202" s="83">
        <f t="shared" ref="H202:M202" si="64">SUM(H203:H209)</f>
        <v>8500000</v>
      </c>
      <c r="I202" s="84">
        <f t="shared" si="64"/>
        <v>600000</v>
      </c>
      <c r="J202" s="83">
        <f t="shared" si="64"/>
        <v>10900000</v>
      </c>
      <c r="K202" s="84">
        <f t="shared" si="64"/>
        <v>600000</v>
      </c>
      <c r="L202" s="83">
        <f t="shared" si="64"/>
        <v>10900000</v>
      </c>
      <c r="M202" s="84">
        <f t="shared" si="64"/>
        <v>600000</v>
      </c>
      <c r="N202" s="93">
        <f t="shared" si="63"/>
        <v>30300000</v>
      </c>
      <c r="O202" s="84">
        <f t="shared" si="63"/>
        <v>1800000</v>
      </c>
    </row>
    <row r="203" spans="1:15" ht="25.5" x14ac:dyDescent="0.25">
      <c r="A203" s="103">
        <f t="shared" si="51"/>
        <v>168</v>
      </c>
      <c r="B203" s="104">
        <v>421100</v>
      </c>
      <c r="C203" s="105" t="s">
        <v>303</v>
      </c>
      <c r="D203" s="176">
        <v>198316</v>
      </c>
      <c r="E203" s="175">
        <v>74362</v>
      </c>
      <c r="F203" s="176">
        <v>200000</v>
      </c>
      <c r="G203" s="175">
        <v>250000</v>
      </c>
      <c r="H203" s="174">
        <v>200000</v>
      </c>
      <c r="I203" s="173">
        <v>300000</v>
      </c>
      <c r="J203" s="174">
        <v>300000</v>
      </c>
      <c r="K203" s="173">
        <v>300000</v>
      </c>
      <c r="L203" s="174">
        <v>300000</v>
      </c>
      <c r="M203" s="173">
        <v>300000</v>
      </c>
      <c r="N203" s="110">
        <f t="shared" si="63"/>
        <v>800000</v>
      </c>
      <c r="O203" s="88">
        <f t="shared" si="63"/>
        <v>900000</v>
      </c>
    </row>
    <row r="204" spans="1:15" x14ac:dyDescent="0.25">
      <c r="A204" s="103">
        <f t="shared" si="51"/>
        <v>169</v>
      </c>
      <c r="B204" s="104">
        <v>421200</v>
      </c>
      <c r="C204" s="105" t="s">
        <v>304</v>
      </c>
      <c r="D204" s="176">
        <v>9291616</v>
      </c>
      <c r="E204" s="175"/>
      <c r="F204" s="176">
        <v>7200000</v>
      </c>
      <c r="G204" s="175"/>
      <c r="H204" s="174">
        <v>6150000</v>
      </c>
      <c r="I204" s="173"/>
      <c r="J204" s="174">
        <v>8200000</v>
      </c>
      <c r="K204" s="173"/>
      <c r="L204" s="174">
        <v>8200000</v>
      </c>
      <c r="M204" s="173"/>
      <c r="N204" s="110">
        <f t="shared" si="63"/>
        <v>22550000</v>
      </c>
      <c r="O204" s="88">
        <f t="shared" si="63"/>
        <v>0</v>
      </c>
    </row>
    <row r="205" spans="1:15" x14ac:dyDescent="0.25">
      <c r="A205" s="103">
        <f t="shared" si="51"/>
        <v>170</v>
      </c>
      <c r="B205" s="104">
        <v>421300</v>
      </c>
      <c r="C205" s="105" t="s">
        <v>305</v>
      </c>
      <c r="D205" s="176">
        <v>393362</v>
      </c>
      <c r="E205" s="175"/>
      <c r="F205" s="176">
        <v>900000</v>
      </c>
      <c r="G205" s="175"/>
      <c r="H205" s="174">
        <v>700000</v>
      </c>
      <c r="I205" s="173"/>
      <c r="J205" s="174">
        <v>900000</v>
      </c>
      <c r="K205" s="173"/>
      <c r="L205" s="174">
        <v>900000</v>
      </c>
      <c r="M205" s="173"/>
      <c r="N205" s="110">
        <f t="shared" si="63"/>
        <v>2500000</v>
      </c>
      <c r="O205" s="88">
        <f t="shared" si="63"/>
        <v>0</v>
      </c>
    </row>
    <row r="206" spans="1:15" x14ac:dyDescent="0.25">
      <c r="A206" s="103">
        <f t="shared" si="51"/>
        <v>171</v>
      </c>
      <c r="B206" s="104">
        <v>421400</v>
      </c>
      <c r="C206" s="105" t="s">
        <v>306</v>
      </c>
      <c r="D206" s="176">
        <v>225360</v>
      </c>
      <c r="E206" s="175"/>
      <c r="F206" s="176">
        <v>200000</v>
      </c>
      <c r="G206" s="175"/>
      <c r="H206" s="174">
        <v>250000</v>
      </c>
      <c r="I206" s="173"/>
      <c r="J206" s="174">
        <v>300000</v>
      </c>
      <c r="K206" s="173"/>
      <c r="L206" s="174">
        <v>300000</v>
      </c>
      <c r="M206" s="173"/>
      <c r="N206" s="110">
        <f t="shared" si="63"/>
        <v>850000</v>
      </c>
      <c r="O206" s="88">
        <f t="shared" si="63"/>
        <v>0</v>
      </c>
    </row>
    <row r="207" spans="1:15" x14ac:dyDescent="0.25">
      <c r="A207" s="103">
        <f t="shared" si="51"/>
        <v>172</v>
      </c>
      <c r="B207" s="104">
        <v>421500</v>
      </c>
      <c r="C207" s="105" t="s">
        <v>307</v>
      </c>
      <c r="D207" s="176">
        <v>1799499</v>
      </c>
      <c r="E207" s="175">
        <v>216000</v>
      </c>
      <c r="F207" s="176">
        <v>1300000</v>
      </c>
      <c r="G207" s="175">
        <v>300000</v>
      </c>
      <c r="H207" s="174">
        <v>1200000</v>
      </c>
      <c r="I207" s="173">
        <v>300000</v>
      </c>
      <c r="J207" s="174">
        <v>1200000</v>
      </c>
      <c r="K207" s="173">
        <v>300000</v>
      </c>
      <c r="L207" s="174">
        <v>1200000</v>
      </c>
      <c r="M207" s="173">
        <v>300000</v>
      </c>
      <c r="N207" s="110">
        <f t="shared" si="63"/>
        <v>3600000</v>
      </c>
      <c r="O207" s="88">
        <f t="shared" si="63"/>
        <v>900000</v>
      </c>
    </row>
    <row r="208" spans="1:15" x14ac:dyDescent="0.25">
      <c r="A208" s="103">
        <f t="shared" si="51"/>
        <v>173</v>
      </c>
      <c r="B208" s="104">
        <v>421600</v>
      </c>
      <c r="C208" s="105" t="s">
        <v>308</v>
      </c>
      <c r="D208" s="176"/>
      <c r="E208" s="175"/>
      <c r="F208" s="176"/>
      <c r="G208" s="175"/>
      <c r="H208" s="174"/>
      <c r="I208" s="173"/>
      <c r="J208" s="174"/>
      <c r="K208" s="173"/>
      <c r="L208" s="174"/>
      <c r="M208" s="173"/>
      <c r="N208" s="110">
        <f t="shared" si="63"/>
        <v>0</v>
      </c>
      <c r="O208" s="88">
        <f t="shared" si="63"/>
        <v>0</v>
      </c>
    </row>
    <row r="209" spans="1:15" x14ac:dyDescent="0.25">
      <c r="A209" s="135">
        <f t="shared" si="51"/>
        <v>174</v>
      </c>
      <c r="B209" s="136">
        <v>421900</v>
      </c>
      <c r="C209" s="105" t="s">
        <v>309</v>
      </c>
      <c r="D209" s="176"/>
      <c r="E209" s="175"/>
      <c r="F209" s="176"/>
      <c r="G209" s="175"/>
      <c r="H209" s="174"/>
      <c r="I209" s="173"/>
      <c r="J209" s="174"/>
      <c r="K209" s="173"/>
      <c r="L209" s="174"/>
      <c r="M209" s="173"/>
      <c r="N209" s="110">
        <f t="shared" si="63"/>
        <v>0</v>
      </c>
      <c r="O209" s="88">
        <f t="shared" si="63"/>
        <v>0</v>
      </c>
    </row>
    <row r="210" spans="1:15" ht="25.5" x14ac:dyDescent="0.25">
      <c r="A210" s="100">
        <f t="shared" si="51"/>
        <v>175</v>
      </c>
      <c r="B210" s="101">
        <v>422000</v>
      </c>
      <c r="C210" s="102" t="s">
        <v>169</v>
      </c>
      <c r="D210" s="93">
        <v>5199107</v>
      </c>
      <c r="E210" s="84">
        <v>999186</v>
      </c>
      <c r="F210" s="93">
        <v>5000000</v>
      </c>
      <c r="G210" s="84">
        <v>1800000</v>
      </c>
      <c r="H210" s="83">
        <f t="shared" ref="H210:M210" si="65">SUM(H211:H215)</f>
        <v>4800000</v>
      </c>
      <c r="I210" s="84">
        <f t="shared" si="65"/>
        <v>1600000</v>
      </c>
      <c r="J210" s="83">
        <f t="shared" si="65"/>
        <v>5000000</v>
      </c>
      <c r="K210" s="84">
        <f t="shared" si="65"/>
        <v>1600000</v>
      </c>
      <c r="L210" s="83">
        <f t="shared" si="65"/>
        <v>5000000</v>
      </c>
      <c r="M210" s="84">
        <f t="shared" si="65"/>
        <v>1600000</v>
      </c>
      <c r="N210" s="93">
        <f t="shared" si="63"/>
        <v>14800000</v>
      </c>
      <c r="O210" s="84">
        <f t="shared" si="63"/>
        <v>4800000</v>
      </c>
    </row>
    <row r="211" spans="1:15" ht="25.5" x14ac:dyDescent="0.25">
      <c r="A211" s="103">
        <f t="shared" si="51"/>
        <v>176</v>
      </c>
      <c r="B211" s="104">
        <v>422100</v>
      </c>
      <c r="C211" s="105" t="s">
        <v>310</v>
      </c>
      <c r="D211" s="176"/>
      <c r="E211" s="175"/>
      <c r="F211" s="176">
        <v>50000</v>
      </c>
      <c r="G211" s="175">
        <v>150000</v>
      </c>
      <c r="H211" s="174">
        <v>50000</v>
      </c>
      <c r="I211" s="173">
        <v>100000</v>
      </c>
      <c r="J211" s="174">
        <v>100000</v>
      </c>
      <c r="K211" s="173">
        <v>100000</v>
      </c>
      <c r="L211" s="174">
        <v>100000</v>
      </c>
      <c r="M211" s="173">
        <v>100000</v>
      </c>
      <c r="N211" s="110">
        <f t="shared" si="63"/>
        <v>250000</v>
      </c>
      <c r="O211" s="88">
        <f t="shared" si="63"/>
        <v>300000</v>
      </c>
    </row>
    <row r="212" spans="1:15" ht="25.5" x14ac:dyDescent="0.25">
      <c r="A212" s="103">
        <f t="shared" si="51"/>
        <v>177</v>
      </c>
      <c r="B212" s="104">
        <v>422200</v>
      </c>
      <c r="C212" s="105" t="s">
        <v>311</v>
      </c>
      <c r="D212" s="176"/>
      <c r="E212" s="175"/>
      <c r="F212" s="176"/>
      <c r="G212" s="175"/>
      <c r="H212" s="174"/>
      <c r="I212" s="173"/>
      <c r="J212" s="174"/>
      <c r="K212" s="173"/>
      <c r="L212" s="174"/>
      <c r="M212" s="173"/>
      <c r="N212" s="110">
        <f t="shared" si="63"/>
        <v>0</v>
      </c>
      <c r="O212" s="88">
        <f t="shared" si="63"/>
        <v>0</v>
      </c>
    </row>
    <row r="213" spans="1:15" ht="25.5" x14ac:dyDescent="0.25">
      <c r="A213" s="103">
        <f t="shared" si="51"/>
        <v>178</v>
      </c>
      <c r="B213" s="104">
        <v>422300</v>
      </c>
      <c r="C213" s="105" t="s">
        <v>312</v>
      </c>
      <c r="D213" s="176"/>
      <c r="E213" s="175">
        <v>999186</v>
      </c>
      <c r="F213" s="176">
        <v>50000</v>
      </c>
      <c r="G213" s="175">
        <v>1650000</v>
      </c>
      <c r="H213" s="174">
        <v>50000</v>
      </c>
      <c r="I213" s="173">
        <v>1500000</v>
      </c>
      <c r="J213" s="174"/>
      <c r="K213" s="173">
        <v>1500000</v>
      </c>
      <c r="L213" s="174"/>
      <c r="M213" s="173">
        <v>1500000</v>
      </c>
      <c r="N213" s="110">
        <f t="shared" si="63"/>
        <v>50000</v>
      </c>
      <c r="O213" s="88">
        <f t="shared" si="63"/>
        <v>4500000</v>
      </c>
    </row>
    <row r="214" spans="1:15" x14ac:dyDescent="0.25">
      <c r="A214" s="103">
        <f t="shared" si="51"/>
        <v>179</v>
      </c>
      <c r="B214" s="104">
        <v>422400</v>
      </c>
      <c r="C214" s="105" t="s">
        <v>313</v>
      </c>
      <c r="D214" s="176">
        <v>5199107</v>
      </c>
      <c r="E214" s="175"/>
      <c r="F214" s="176">
        <v>4900000</v>
      </c>
      <c r="G214" s="175"/>
      <c r="H214" s="174">
        <v>4700000</v>
      </c>
      <c r="I214" s="173"/>
      <c r="J214" s="174">
        <v>4900000</v>
      </c>
      <c r="K214" s="173"/>
      <c r="L214" s="174">
        <v>4900000</v>
      </c>
      <c r="M214" s="173"/>
      <c r="N214" s="110">
        <f t="shared" si="63"/>
        <v>14500000</v>
      </c>
      <c r="O214" s="88">
        <f t="shared" si="63"/>
        <v>0</v>
      </c>
    </row>
    <row r="215" spans="1:15" x14ac:dyDescent="0.25">
      <c r="A215" s="103">
        <f t="shared" si="51"/>
        <v>180</v>
      </c>
      <c r="B215" s="104">
        <v>422900</v>
      </c>
      <c r="C215" s="105" t="s">
        <v>314</v>
      </c>
      <c r="D215" s="176"/>
      <c r="E215" s="175"/>
      <c r="F215" s="176"/>
      <c r="G215" s="175"/>
      <c r="H215" s="174"/>
      <c r="I215" s="173"/>
      <c r="J215" s="174"/>
      <c r="K215" s="173"/>
      <c r="L215" s="174"/>
      <c r="M215" s="173"/>
      <c r="N215" s="110">
        <f t="shared" si="63"/>
        <v>0</v>
      </c>
      <c r="O215" s="88">
        <f t="shared" si="63"/>
        <v>0</v>
      </c>
    </row>
    <row r="216" spans="1:15" ht="25.5" x14ac:dyDescent="0.25">
      <c r="A216" s="100">
        <f t="shared" si="51"/>
        <v>181</v>
      </c>
      <c r="B216" s="101">
        <v>423000</v>
      </c>
      <c r="C216" s="102" t="s">
        <v>170</v>
      </c>
      <c r="D216" s="93">
        <v>226721</v>
      </c>
      <c r="E216" s="84">
        <v>6398341</v>
      </c>
      <c r="F216" s="93">
        <v>300000</v>
      </c>
      <c r="G216" s="84">
        <v>7050000</v>
      </c>
      <c r="H216" s="83">
        <f t="shared" ref="H216:M216" si="66">SUM(H217:H224)</f>
        <v>450000</v>
      </c>
      <c r="I216" s="84">
        <f t="shared" si="66"/>
        <v>6450000</v>
      </c>
      <c r="J216" s="83">
        <f t="shared" si="66"/>
        <v>600000</v>
      </c>
      <c r="K216" s="84">
        <f t="shared" si="66"/>
        <v>6450000</v>
      </c>
      <c r="L216" s="83">
        <f t="shared" si="66"/>
        <v>600000</v>
      </c>
      <c r="M216" s="84">
        <f t="shared" si="66"/>
        <v>6450000</v>
      </c>
      <c r="N216" s="93">
        <f t="shared" si="63"/>
        <v>1650000</v>
      </c>
      <c r="O216" s="84">
        <f t="shared" si="63"/>
        <v>19350000</v>
      </c>
    </row>
    <row r="217" spans="1:15" x14ac:dyDescent="0.25">
      <c r="A217" s="103">
        <f t="shared" si="51"/>
        <v>182</v>
      </c>
      <c r="B217" s="104">
        <v>423100</v>
      </c>
      <c r="C217" s="105" t="s">
        <v>315</v>
      </c>
      <c r="D217" s="176"/>
      <c r="E217" s="175"/>
      <c r="F217" s="176"/>
      <c r="G217" s="175"/>
      <c r="H217" s="174"/>
      <c r="I217" s="173"/>
      <c r="J217" s="174"/>
      <c r="K217" s="173"/>
      <c r="L217" s="174"/>
      <c r="M217" s="173"/>
      <c r="N217" s="110">
        <f t="shared" si="63"/>
        <v>0</v>
      </c>
      <c r="O217" s="88">
        <f t="shared" si="63"/>
        <v>0</v>
      </c>
    </row>
    <row r="218" spans="1:15" x14ac:dyDescent="0.25">
      <c r="A218" s="103">
        <f t="shared" si="51"/>
        <v>183</v>
      </c>
      <c r="B218" s="104">
        <v>423200</v>
      </c>
      <c r="C218" s="105" t="s">
        <v>316</v>
      </c>
      <c r="D218" s="176">
        <v>25000</v>
      </c>
      <c r="E218" s="175"/>
      <c r="F218" s="176">
        <v>50000</v>
      </c>
      <c r="G218" s="175"/>
      <c r="H218" s="174">
        <v>50000</v>
      </c>
      <c r="I218" s="173"/>
      <c r="J218" s="174">
        <v>150000</v>
      </c>
      <c r="K218" s="173"/>
      <c r="L218" s="174">
        <v>150000</v>
      </c>
      <c r="M218" s="173"/>
      <c r="N218" s="110">
        <f t="shared" si="63"/>
        <v>350000</v>
      </c>
      <c r="O218" s="88">
        <f t="shared" si="63"/>
        <v>0</v>
      </c>
    </row>
    <row r="219" spans="1:15" ht="25.5" x14ac:dyDescent="0.25">
      <c r="A219" s="103">
        <f t="shared" si="51"/>
        <v>184</v>
      </c>
      <c r="B219" s="104">
        <v>423300</v>
      </c>
      <c r="C219" s="105" t="s">
        <v>317</v>
      </c>
      <c r="D219" s="176"/>
      <c r="E219" s="175">
        <v>14500</v>
      </c>
      <c r="F219" s="176">
        <v>50000</v>
      </c>
      <c r="G219" s="175">
        <v>50000</v>
      </c>
      <c r="H219" s="174">
        <v>50000</v>
      </c>
      <c r="I219" s="173">
        <v>50000</v>
      </c>
      <c r="J219" s="174">
        <v>200000</v>
      </c>
      <c r="K219" s="173">
        <v>100000</v>
      </c>
      <c r="L219" s="174">
        <v>200000</v>
      </c>
      <c r="M219" s="173">
        <v>100000</v>
      </c>
      <c r="N219" s="110">
        <f t="shared" si="63"/>
        <v>450000</v>
      </c>
      <c r="O219" s="88">
        <f t="shared" si="63"/>
        <v>250000</v>
      </c>
    </row>
    <row r="220" spans="1:15" x14ac:dyDescent="0.25">
      <c r="A220" s="103">
        <f t="shared" si="51"/>
        <v>185</v>
      </c>
      <c r="B220" s="104">
        <v>423400</v>
      </c>
      <c r="C220" s="105" t="s">
        <v>318</v>
      </c>
      <c r="D220" s="176">
        <v>22000</v>
      </c>
      <c r="E220" s="175">
        <v>275000</v>
      </c>
      <c r="F220" s="176">
        <v>50000</v>
      </c>
      <c r="G220" s="175"/>
      <c r="H220" s="174">
        <v>50000</v>
      </c>
      <c r="I220" s="173">
        <v>50000</v>
      </c>
      <c r="J220" s="174">
        <v>50000</v>
      </c>
      <c r="K220" s="173"/>
      <c r="L220" s="174">
        <v>50000</v>
      </c>
      <c r="M220" s="173"/>
      <c r="N220" s="110">
        <f t="shared" si="63"/>
        <v>150000</v>
      </c>
      <c r="O220" s="88">
        <f t="shared" si="63"/>
        <v>50000</v>
      </c>
    </row>
    <row r="221" spans="1:15" x14ac:dyDescent="0.25">
      <c r="A221" s="103">
        <f t="shared" si="51"/>
        <v>186</v>
      </c>
      <c r="B221" s="104">
        <v>423500</v>
      </c>
      <c r="C221" s="105" t="s">
        <v>319</v>
      </c>
      <c r="D221" s="176"/>
      <c r="E221" s="175"/>
      <c r="F221" s="176"/>
      <c r="G221" s="175"/>
      <c r="H221" s="174">
        <v>150000</v>
      </c>
      <c r="I221" s="173"/>
      <c r="J221" s="174"/>
      <c r="K221" s="173"/>
      <c r="L221" s="174"/>
      <c r="M221" s="173"/>
      <c r="N221" s="110">
        <f t="shared" si="63"/>
        <v>150000</v>
      </c>
      <c r="O221" s="88">
        <f t="shared" si="63"/>
        <v>0</v>
      </c>
    </row>
    <row r="222" spans="1:15" ht="25.5" x14ac:dyDescent="0.25">
      <c r="A222" s="103">
        <f t="shared" si="51"/>
        <v>187</v>
      </c>
      <c r="B222" s="104">
        <v>423600</v>
      </c>
      <c r="C222" s="105" t="s">
        <v>320</v>
      </c>
      <c r="D222" s="176"/>
      <c r="E222" s="175"/>
      <c r="F222" s="176"/>
      <c r="G222" s="175"/>
      <c r="H222" s="174"/>
      <c r="I222" s="173"/>
      <c r="J222" s="174"/>
      <c r="K222" s="173"/>
      <c r="L222" s="174"/>
      <c r="M222" s="173"/>
      <c r="N222" s="110">
        <f t="shared" si="63"/>
        <v>0</v>
      </c>
      <c r="O222" s="88">
        <f t="shared" si="63"/>
        <v>0</v>
      </c>
    </row>
    <row r="223" spans="1:15" x14ac:dyDescent="0.25">
      <c r="A223" s="103">
        <f t="shared" si="51"/>
        <v>188</v>
      </c>
      <c r="B223" s="104">
        <v>423700</v>
      </c>
      <c r="C223" s="105" t="s">
        <v>321</v>
      </c>
      <c r="D223" s="176"/>
      <c r="E223" s="175"/>
      <c r="F223" s="176"/>
      <c r="G223" s="175"/>
      <c r="H223" s="174"/>
      <c r="I223" s="173"/>
      <c r="J223" s="174"/>
      <c r="K223" s="173"/>
      <c r="L223" s="174"/>
      <c r="M223" s="173"/>
      <c r="N223" s="110">
        <f t="shared" si="63"/>
        <v>0</v>
      </c>
      <c r="O223" s="88">
        <f t="shared" si="63"/>
        <v>0</v>
      </c>
    </row>
    <row r="224" spans="1:15" x14ac:dyDescent="0.25">
      <c r="A224" s="119">
        <f t="shared" si="51"/>
        <v>189</v>
      </c>
      <c r="B224" s="120">
        <v>423900</v>
      </c>
      <c r="C224" s="121" t="s">
        <v>351</v>
      </c>
      <c r="D224" s="176">
        <v>179721</v>
      </c>
      <c r="E224" s="175">
        <v>6115587.8099999996</v>
      </c>
      <c r="F224" s="176">
        <v>150000</v>
      </c>
      <c r="G224" s="175">
        <v>7000000</v>
      </c>
      <c r="H224" s="174">
        <v>150000</v>
      </c>
      <c r="I224" s="173">
        <v>6350000</v>
      </c>
      <c r="J224" s="174">
        <v>200000</v>
      </c>
      <c r="K224" s="173">
        <v>6350000</v>
      </c>
      <c r="L224" s="174">
        <v>200000</v>
      </c>
      <c r="M224" s="173">
        <v>6350000</v>
      </c>
      <c r="N224" s="137">
        <f t="shared" si="63"/>
        <v>550000</v>
      </c>
      <c r="O224" s="122">
        <f t="shared" si="63"/>
        <v>19050000</v>
      </c>
    </row>
    <row r="225" spans="1:15" ht="25.5" x14ac:dyDescent="0.25">
      <c r="A225" s="100">
        <f t="shared" si="51"/>
        <v>190</v>
      </c>
      <c r="B225" s="101">
        <v>424000</v>
      </c>
      <c r="C225" s="102" t="s">
        <v>171</v>
      </c>
      <c r="D225" s="93">
        <v>193701</v>
      </c>
      <c r="E225" s="84">
        <v>80061</v>
      </c>
      <c r="F225" s="93">
        <v>380000</v>
      </c>
      <c r="G225" s="84">
        <v>0</v>
      </c>
      <c r="H225" s="83">
        <f t="shared" ref="H225:M225" si="67">SUM(H226:H232)</f>
        <v>200000</v>
      </c>
      <c r="I225" s="84">
        <f t="shared" si="67"/>
        <v>100000</v>
      </c>
      <c r="J225" s="83">
        <f t="shared" si="67"/>
        <v>400000</v>
      </c>
      <c r="K225" s="84">
        <f t="shared" si="67"/>
        <v>100000</v>
      </c>
      <c r="L225" s="83">
        <f t="shared" si="67"/>
        <v>400000</v>
      </c>
      <c r="M225" s="84">
        <f t="shared" si="67"/>
        <v>100000</v>
      </c>
      <c r="N225" s="93">
        <f t="shared" si="63"/>
        <v>1000000</v>
      </c>
      <c r="O225" s="84">
        <f t="shared" si="63"/>
        <v>300000</v>
      </c>
    </row>
    <row r="226" spans="1:15" x14ac:dyDescent="0.25">
      <c r="A226" s="103">
        <f t="shared" si="51"/>
        <v>191</v>
      </c>
      <c r="B226" s="104">
        <v>424100</v>
      </c>
      <c r="C226" s="105" t="s">
        <v>322</v>
      </c>
      <c r="D226" s="176"/>
      <c r="E226" s="175"/>
      <c r="F226" s="176"/>
      <c r="G226" s="175"/>
      <c r="H226" s="174"/>
      <c r="I226" s="173"/>
      <c r="J226" s="174"/>
      <c r="K226" s="173"/>
      <c r="L226" s="174"/>
      <c r="M226" s="173"/>
      <c r="N226" s="110">
        <f t="shared" si="63"/>
        <v>0</v>
      </c>
      <c r="O226" s="88">
        <f t="shared" si="63"/>
        <v>0</v>
      </c>
    </row>
    <row r="227" spans="1:15" ht="25.5" x14ac:dyDescent="0.25">
      <c r="A227" s="103">
        <f t="shared" si="51"/>
        <v>192</v>
      </c>
      <c r="B227" s="104">
        <v>424200</v>
      </c>
      <c r="C227" s="105" t="s">
        <v>323</v>
      </c>
      <c r="D227" s="176"/>
      <c r="E227" s="175"/>
      <c r="F227" s="176"/>
      <c r="G227" s="175"/>
      <c r="H227" s="174"/>
      <c r="I227" s="173"/>
      <c r="J227" s="174">
        <v>50000</v>
      </c>
      <c r="K227" s="173"/>
      <c r="L227" s="174">
        <v>50000</v>
      </c>
      <c r="M227" s="173"/>
      <c r="N227" s="110">
        <f t="shared" si="63"/>
        <v>100000</v>
      </c>
      <c r="O227" s="88">
        <f t="shared" si="63"/>
        <v>0</v>
      </c>
    </row>
    <row r="228" spans="1:15" x14ac:dyDescent="0.25">
      <c r="A228" s="103">
        <f t="shared" si="51"/>
        <v>193</v>
      </c>
      <c r="B228" s="104">
        <v>424300</v>
      </c>
      <c r="C228" s="105" t="s">
        <v>324</v>
      </c>
      <c r="D228" s="176">
        <v>167091</v>
      </c>
      <c r="E228" s="175"/>
      <c r="F228" s="176">
        <v>280000</v>
      </c>
      <c r="G228" s="175"/>
      <c r="H228" s="174">
        <v>100000</v>
      </c>
      <c r="I228" s="173"/>
      <c r="J228" s="174">
        <v>200000</v>
      </c>
      <c r="K228" s="173"/>
      <c r="L228" s="174">
        <v>200000</v>
      </c>
      <c r="M228" s="173"/>
      <c r="N228" s="110">
        <f t="shared" si="63"/>
        <v>500000</v>
      </c>
      <c r="O228" s="88">
        <f t="shared" si="63"/>
        <v>0</v>
      </c>
    </row>
    <row r="229" spans="1:15" x14ac:dyDescent="0.25">
      <c r="A229" s="103">
        <f t="shared" si="51"/>
        <v>194</v>
      </c>
      <c r="B229" s="104">
        <v>424400</v>
      </c>
      <c r="C229" s="105" t="s">
        <v>325</v>
      </c>
      <c r="D229" s="176"/>
      <c r="E229" s="175"/>
      <c r="F229" s="176"/>
      <c r="G229" s="175"/>
      <c r="H229" s="174"/>
      <c r="I229" s="173"/>
      <c r="J229" s="174"/>
      <c r="K229" s="173"/>
      <c r="L229" s="174"/>
      <c r="M229" s="173"/>
      <c r="N229" s="110">
        <f t="shared" si="63"/>
        <v>0</v>
      </c>
      <c r="O229" s="88">
        <f t="shared" si="63"/>
        <v>0</v>
      </c>
    </row>
    <row r="230" spans="1:15" ht="25.5" x14ac:dyDescent="0.25">
      <c r="A230" s="103">
        <f t="shared" si="51"/>
        <v>195</v>
      </c>
      <c r="B230" s="104">
        <v>424500</v>
      </c>
      <c r="C230" s="105" t="s">
        <v>326</v>
      </c>
      <c r="D230" s="176"/>
      <c r="E230" s="175"/>
      <c r="F230" s="176"/>
      <c r="G230" s="175"/>
      <c r="H230" s="174"/>
      <c r="I230" s="173"/>
      <c r="J230" s="174"/>
      <c r="K230" s="173"/>
      <c r="L230" s="174"/>
      <c r="M230" s="173"/>
      <c r="N230" s="110">
        <f t="shared" si="63"/>
        <v>0</v>
      </c>
      <c r="O230" s="88">
        <f t="shared" si="63"/>
        <v>0</v>
      </c>
    </row>
    <row r="231" spans="1:15" ht="25.5" x14ac:dyDescent="0.25">
      <c r="A231" s="103">
        <f t="shared" si="51"/>
        <v>196</v>
      </c>
      <c r="B231" s="104">
        <v>424600</v>
      </c>
      <c r="C231" s="105" t="s">
        <v>327</v>
      </c>
      <c r="D231" s="176"/>
      <c r="E231" s="175"/>
      <c r="F231" s="176"/>
      <c r="G231" s="175"/>
      <c r="H231" s="174"/>
      <c r="I231" s="173"/>
      <c r="J231" s="174"/>
      <c r="K231" s="173"/>
      <c r="L231" s="174"/>
      <c r="M231" s="173"/>
      <c r="N231" s="110">
        <f t="shared" si="63"/>
        <v>0</v>
      </c>
      <c r="O231" s="88">
        <f t="shared" si="63"/>
        <v>0</v>
      </c>
    </row>
    <row r="232" spans="1:15" x14ac:dyDescent="0.25">
      <c r="A232" s="103">
        <f t="shared" si="51"/>
        <v>197</v>
      </c>
      <c r="B232" s="104">
        <v>424900</v>
      </c>
      <c r="C232" s="105" t="s">
        <v>328</v>
      </c>
      <c r="D232" s="176">
        <v>26610</v>
      </c>
      <c r="E232" s="175">
        <v>80061</v>
      </c>
      <c r="F232" s="176">
        <v>100000</v>
      </c>
      <c r="G232" s="175"/>
      <c r="H232" s="174">
        <v>100000</v>
      </c>
      <c r="I232" s="173">
        <v>100000</v>
      </c>
      <c r="J232" s="174">
        <v>150000</v>
      </c>
      <c r="K232" s="173">
        <v>100000</v>
      </c>
      <c r="L232" s="174">
        <v>150000</v>
      </c>
      <c r="M232" s="173">
        <v>100000</v>
      </c>
      <c r="N232" s="110">
        <f t="shared" si="63"/>
        <v>400000</v>
      </c>
      <c r="O232" s="88">
        <f t="shared" si="63"/>
        <v>300000</v>
      </c>
    </row>
    <row r="233" spans="1:15" ht="25.5" x14ac:dyDescent="0.25">
      <c r="A233" s="100">
        <f t="shared" si="51"/>
        <v>198</v>
      </c>
      <c r="B233" s="101">
        <v>425000</v>
      </c>
      <c r="C233" s="102" t="s">
        <v>172</v>
      </c>
      <c r="D233" s="93">
        <v>1070548</v>
      </c>
      <c r="E233" s="84">
        <v>1507079</v>
      </c>
      <c r="F233" s="93">
        <v>500000</v>
      </c>
      <c r="G233" s="84">
        <v>600000</v>
      </c>
      <c r="H233" s="83">
        <f t="shared" ref="H233:M233" si="68">H234+H235</f>
        <v>350000</v>
      </c>
      <c r="I233" s="84">
        <f t="shared" si="68"/>
        <v>1000000</v>
      </c>
      <c r="J233" s="83">
        <f t="shared" si="68"/>
        <v>1000000</v>
      </c>
      <c r="K233" s="84">
        <f t="shared" si="68"/>
        <v>1000000</v>
      </c>
      <c r="L233" s="83">
        <f t="shared" si="68"/>
        <v>1000000</v>
      </c>
      <c r="M233" s="84">
        <f t="shared" si="68"/>
        <v>1000000</v>
      </c>
      <c r="N233" s="93">
        <f t="shared" si="63"/>
        <v>2350000</v>
      </c>
      <c r="O233" s="84">
        <f t="shared" si="63"/>
        <v>3000000</v>
      </c>
    </row>
    <row r="234" spans="1:15" ht="25.5" x14ac:dyDescent="0.25">
      <c r="A234" s="119">
        <f t="shared" si="51"/>
        <v>199</v>
      </c>
      <c r="B234" s="120">
        <v>425100</v>
      </c>
      <c r="C234" s="121" t="s">
        <v>329</v>
      </c>
      <c r="D234" s="176">
        <v>1056454</v>
      </c>
      <c r="E234" s="175">
        <v>1461265</v>
      </c>
      <c r="F234" s="176">
        <v>450000</v>
      </c>
      <c r="G234" s="175">
        <v>500000</v>
      </c>
      <c r="H234" s="174">
        <v>320000</v>
      </c>
      <c r="I234" s="173">
        <v>1000000</v>
      </c>
      <c r="J234" s="174">
        <v>900000</v>
      </c>
      <c r="K234" s="173">
        <v>1000000</v>
      </c>
      <c r="L234" s="174">
        <v>900000</v>
      </c>
      <c r="M234" s="173">
        <v>1000000</v>
      </c>
      <c r="N234" s="137">
        <f t="shared" si="63"/>
        <v>2120000</v>
      </c>
      <c r="O234" s="122">
        <f t="shared" si="63"/>
        <v>3000000</v>
      </c>
    </row>
    <row r="235" spans="1:15" ht="25.5" x14ac:dyDescent="0.25">
      <c r="A235" s="119">
        <f t="shared" si="51"/>
        <v>200</v>
      </c>
      <c r="B235" s="120">
        <v>425200</v>
      </c>
      <c r="C235" s="121" t="s">
        <v>330</v>
      </c>
      <c r="D235" s="176">
        <v>14094</v>
      </c>
      <c r="E235" s="175">
        <v>45814</v>
      </c>
      <c r="F235" s="176">
        <v>50000</v>
      </c>
      <c r="G235" s="175">
        <v>100000</v>
      </c>
      <c r="H235" s="174">
        <v>30000</v>
      </c>
      <c r="I235" s="173"/>
      <c r="J235" s="174">
        <v>100000</v>
      </c>
      <c r="K235" s="173"/>
      <c r="L235" s="174">
        <v>100000</v>
      </c>
      <c r="M235" s="173"/>
      <c r="N235" s="137">
        <f t="shared" si="63"/>
        <v>230000</v>
      </c>
      <c r="O235" s="122">
        <f t="shared" si="63"/>
        <v>0</v>
      </c>
    </row>
    <row r="236" spans="1:15" x14ac:dyDescent="0.25">
      <c r="A236" s="100">
        <f t="shared" ref="A236:A299" si="69">A235+1</f>
        <v>201</v>
      </c>
      <c r="B236" s="101">
        <v>426000</v>
      </c>
      <c r="C236" s="102" t="s">
        <v>173</v>
      </c>
      <c r="D236" s="93">
        <v>3129715</v>
      </c>
      <c r="E236" s="84">
        <v>4533336</v>
      </c>
      <c r="F236" s="93">
        <v>3000000</v>
      </c>
      <c r="G236" s="84">
        <v>5650000</v>
      </c>
      <c r="H236" s="83">
        <f t="shared" ref="H236:M236" si="70">SUM(H237:H245)</f>
        <v>3000000</v>
      </c>
      <c r="I236" s="84">
        <f t="shared" si="70"/>
        <v>6100000</v>
      </c>
      <c r="J236" s="83">
        <f t="shared" si="70"/>
        <v>3300000</v>
      </c>
      <c r="K236" s="84">
        <f t="shared" si="70"/>
        <v>6300000</v>
      </c>
      <c r="L236" s="83">
        <f t="shared" si="70"/>
        <v>3300000</v>
      </c>
      <c r="M236" s="84">
        <f t="shared" si="70"/>
        <v>6300000</v>
      </c>
      <c r="N236" s="93">
        <f t="shared" si="63"/>
        <v>9600000</v>
      </c>
      <c r="O236" s="84">
        <f t="shared" si="63"/>
        <v>18700000</v>
      </c>
    </row>
    <row r="237" spans="1:15" x14ac:dyDescent="0.25">
      <c r="A237" s="103">
        <f t="shared" si="69"/>
        <v>202</v>
      </c>
      <c r="B237" s="104">
        <v>426100</v>
      </c>
      <c r="C237" s="105" t="s">
        <v>331</v>
      </c>
      <c r="D237" s="176">
        <v>159643</v>
      </c>
      <c r="E237" s="175"/>
      <c r="F237" s="176">
        <v>250000</v>
      </c>
      <c r="G237" s="175"/>
      <c r="H237" s="174">
        <v>250000</v>
      </c>
      <c r="I237" s="173"/>
      <c r="J237" s="174">
        <v>250000</v>
      </c>
      <c r="K237" s="173"/>
      <c r="L237" s="174">
        <v>250000</v>
      </c>
      <c r="M237" s="173"/>
      <c r="N237" s="110">
        <f t="shared" si="63"/>
        <v>750000</v>
      </c>
      <c r="O237" s="88">
        <f t="shared" si="63"/>
        <v>0</v>
      </c>
    </row>
    <row r="238" spans="1:15" x14ac:dyDescent="0.25">
      <c r="A238" s="103">
        <f t="shared" si="69"/>
        <v>203</v>
      </c>
      <c r="B238" s="104">
        <v>426200</v>
      </c>
      <c r="C238" s="105" t="s">
        <v>332</v>
      </c>
      <c r="D238" s="176"/>
      <c r="E238" s="175"/>
      <c r="F238" s="176"/>
      <c r="G238" s="175"/>
      <c r="H238" s="174"/>
      <c r="I238" s="173"/>
      <c r="J238" s="174"/>
      <c r="K238" s="173"/>
      <c r="L238" s="174"/>
      <c r="M238" s="173"/>
      <c r="N238" s="110">
        <f t="shared" si="63"/>
        <v>0</v>
      </c>
      <c r="O238" s="88">
        <f t="shared" si="63"/>
        <v>0</v>
      </c>
    </row>
    <row r="239" spans="1:15" ht="25.5" x14ac:dyDescent="0.25">
      <c r="A239" s="103">
        <f t="shared" si="69"/>
        <v>204</v>
      </c>
      <c r="B239" s="104">
        <v>426300</v>
      </c>
      <c r="C239" s="105" t="s">
        <v>333</v>
      </c>
      <c r="D239" s="176"/>
      <c r="E239" s="175"/>
      <c r="F239" s="176">
        <v>50000</v>
      </c>
      <c r="G239" s="175"/>
      <c r="H239" s="174">
        <v>50000</v>
      </c>
      <c r="I239" s="173"/>
      <c r="J239" s="174">
        <v>50000</v>
      </c>
      <c r="K239" s="173"/>
      <c r="L239" s="174">
        <v>50000</v>
      </c>
      <c r="M239" s="173"/>
      <c r="N239" s="110">
        <f t="shared" si="63"/>
        <v>150000</v>
      </c>
      <c r="O239" s="88">
        <f t="shared" si="63"/>
        <v>0</v>
      </c>
    </row>
    <row r="240" spans="1:15" x14ac:dyDescent="0.25">
      <c r="A240" s="103">
        <f t="shared" si="69"/>
        <v>205</v>
      </c>
      <c r="B240" s="104">
        <v>426400</v>
      </c>
      <c r="C240" s="105" t="s">
        <v>334</v>
      </c>
      <c r="D240" s="176"/>
      <c r="E240" s="175">
        <v>199580</v>
      </c>
      <c r="F240" s="176"/>
      <c r="G240" s="175">
        <v>200000</v>
      </c>
      <c r="H240" s="174"/>
      <c r="I240" s="173">
        <v>250000</v>
      </c>
      <c r="J240" s="174"/>
      <c r="K240" s="173">
        <v>250000</v>
      </c>
      <c r="L240" s="174"/>
      <c r="M240" s="173">
        <v>250000</v>
      </c>
      <c r="N240" s="110">
        <f t="shared" si="63"/>
        <v>0</v>
      </c>
      <c r="O240" s="88">
        <f t="shared" si="63"/>
        <v>750000</v>
      </c>
    </row>
    <row r="241" spans="1:15" ht="25.5" x14ac:dyDescent="0.25">
      <c r="A241" s="103">
        <f t="shared" si="69"/>
        <v>206</v>
      </c>
      <c r="B241" s="104">
        <v>426500</v>
      </c>
      <c r="C241" s="105" t="s">
        <v>335</v>
      </c>
      <c r="D241" s="176"/>
      <c r="E241" s="175"/>
      <c r="F241" s="176"/>
      <c r="G241" s="175"/>
      <c r="H241" s="174"/>
      <c r="I241" s="173"/>
      <c r="J241" s="174"/>
      <c r="K241" s="173"/>
      <c r="L241" s="174"/>
      <c r="M241" s="173"/>
      <c r="N241" s="110">
        <f t="shared" si="63"/>
        <v>0</v>
      </c>
      <c r="O241" s="88">
        <f t="shared" si="63"/>
        <v>0</v>
      </c>
    </row>
    <row r="242" spans="1:15" ht="25.5" x14ac:dyDescent="0.25">
      <c r="A242" s="103">
        <f t="shared" si="69"/>
        <v>207</v>
      </c>
      <c r="B242" s="104">
        <v>426600</v>
      </c>
      <c r="C242" s="105" t="s">
        <v>336</v>
      </c>
      <c r="D242" s="176">
        <v>210135</v>
      </c>
      <c r="E242" s="175">
        <v>387924.35</v>
      </c>
      <c r="F242" s="176">
        <v>300000</v>
      </c>
      <c r="G242" s="175">
        <v>500000</v>
      </c>
      <c r="H242" s="174">
        <v>300000</v>
      </c>
      <c r="I242" s="173">
        <v>600000</v>
      </c>
      <c r="J242" s="174">
        <v>300000</v>
      </c>
      <c r="K242" s="173">
        <v>600000</v>
      </c>
      <c r="L242" s="174">
        <v>300000</v>
      </c>
      <c r="M242" s="173">
        <v>600000</v>
      </c>
      <c r="N242" s="110">
        <f t="shared" si="63"/>
        <v>900000</v>
      </c>
      <c r="O242" s="88">
        <f t="shared" si="63"/>
        <v>1800000</v>
      </c>
    </row>
    <row r="243" spans="1:15" ht="25.5" x14ac:dyDescent="0.25">
      <c r="A243" s="103">
        <f t="shared" si="69"/>
        <v>208</v>
      </c>
      <c r="B243" s="104">
        <v>426700</v>
      </c>
      <c r="C243" s="105" t="s">
        <v>337</v>
      </c>
      <c r="D243" s="176"/>
      <c r="E243" s="175"/>
      <c r="F243" s="176"/>
      <c r="G243" s="175"/>
      <c r="H243" s="174"/>
      <c r="I243" s="173"/>
      <c r="J243" s="174"/>
      <c r="K243" s="173"/>
      <c r="L243" s="174"/>
      <c r="M243" s="173"/>
      <c r="N243" s="110">
        <f t="shared" si="63"/>
        <v>0</v>
      </c>
      <c r="O243" s="88">
        <f t="shared" si="63"/>
        <v>0</v>
      </c>
    </row>
    <row r="244" spans="1:15" ht="25.5" x14ac:dyDescent="0.25">
      <c r="A244" s="103">
        <f t="shared" si="69"/>
        <v>209</v>
      </c>
      <c r="B244" s="104">
        <v>426800</v>
      </c>
      <c r="C244" s="105" t="s">
        <v>338</v>
      </c>
      <c r="D244" s="176">
        <v>2256674</v>
      </c>
      <c r="E244" s="175">
        <v>3635654</v>
      </c>
      <c r="F244" s="176">
        <v>2000000</v>
      </c>
      <c r="G244" s="175">
        <v>4500000</v>
      </c>
      <c r="H244" s="174">
        <v>1900000</v>
      </c>
      <c r="I244" s="173">
        <v>4750000</v>
      </c>
      <c r="J244" s="174">
        <v>2200000</v>
      </c>
      <c r="K244" s="173">
        <v>4950000</v>
      </c>
      <c r="L244" s="174">
        <v>2200000</v>
      </c>
      <c r="M244" s="173">
        <v>4950000</v>
      </c>
      <c r="N244" s="110">
        <f t="shared" si="63"/>
        <v>6300000</v>
      </c>
      <c r="O244" s="88">
        <f t="shared" si="63"/>
        <v>14650000</v>
      </c>
    </row>
    <row r="245" spans="1:15" x14ac:dyDescent="0.25">
      <c r="A245" s="103">
        <f t="shared" si="69"/>
        <v>210</v>
      </c>
      <c r="B245" s="104">
        <v>426900</v>
      </c>
      <c r="C245" s="105" t="s">
        <v>339</v>
      </c>
      <c r="D245" s="176">
        <v>503263</v>
      </c>
      <c r="E245" s="175">
        <v>310178</v>
      </c>
      <c r="F245" s="176">
        <v>400000</v>
      </c>
      <c r="G245" s="175">
        <v>450000</v>
      </c>
      <c r="H245" s="174">
        <v>500000</v>
      </c>
      <c r="I245" s="173">
        <v>500000</v>
      </c>
      <c r="J245" s="174">
        <v>500000</v>
      </c>
      <c r="K245" s="173">
        <v>500000</v>
      </c>
      <c r="L245" s="174">
        <v>500000</v>
      </c>
      <c r="M245" s="173">
        <v>500000</v>
      </c>
      <c r="N245" s="110">
        <f t="shared" si="63"/>
        <v>1500000</v>
      </c>
      <c r="O245" s="88">
        <f t="shared" si="63"/>
        <v>1500000</v>
      </c>
    </row>
    <row r="246" spans="1:15" ht="38.25" x14ac:dyDescent="0.25">
      <c r="A246" s="100">
        <f t="shared" si="69"/>
        <v>211</v>
      </c>
      <c r="B246" s="101">
        <v>430000</v>
      </c>
      <c r="C246" s="102" t="s">
        <v>174</v>
      </c>
      <c r="D246" s="93">
        <v>0</v>
      </c>
      <c r="E246" s="84">
        <v>0</v>
      </c>
      <c r="F246" s="93">
        <v>0</v>
      </c>
      <c r="G246" s="84">
        <v>0</v>
      </c>
      <c r="H246" s="83">
        <f t="shared" ref="H246:M246" si="71">H247+H251+H253+H255+H259</f>
        <v>0</v>
      </c>
      <c r="I246" s="84">
        <f t="shared" si="71"/>
        <v>0</v>
      </c>
      <c r="J246" s="83">
        <f t="shared" si="71"/>
        <v>0</v>
      </c>
      <c r="K246" s="84">
        <f t="shared" si="71"/>
        <v>0</v>
      </c>
      <c r="L246" s="83">
        <f t="shared" si="71"/>
        <v>0</v>
      </c>
      <c r="M246" s="84">
        <f t="shared" si="71"/>
        <v>0</v>
      </c>
      <c r="N246" s="93">
        <f t="shared" si="63"/>
        <v>0</v>
      </c>
      <c r="O246" s="84">
        <f t="shared" si="63"/>
        <v>0</v>
      </c>
    </row>
    <row r="247" spans="1:15" ht="25.5" x14ac:dyDescent="0.25">
      <c r="A247" s="100">
        <f t="shared" si="69"/>
        <v>212</v>
      </c>
      <c r="B247" s="101">
        <v>431000</v>
      </c>
      <c r="C247" s="102" t="s">
        <v>175</v>
      </c>
      <c r="D247" s="93">
        <v>0</v>
      </c>
      <c r="E247" s="84">
        <v>0</v>
      </c>
      <c r="F247" s="93">
        <v>0</v>
      </c>
      <c r="G247" s="84">
        <v>0</v>
      </c>
      <c r="H247" s="83">
        <f t="shared" ref="H247:M247" si="72">SUM(H248:H250)</f>
        <v>0</v>
      </c>
      <c r="I247" s="84">
        <f t="shared" si="72"/>
        <v>0</v>
      </c>
      <c r="J247" s="83">
        <f t="shared" si="72"/>
        <v>0</v>
      </c>
      <c r="K247" s="84">
        <f t="shared" si="72"/>
        <v>0</v>
      </c>
      <c r="L247" s="83">
        <f t="shared" si="72"/>
        <v>0</v>
      </c>
      <c r="M247" s="84">
        <f t="shared" si="72"/>
        <v>0</v>
      </c>
      <c r="N247" s="93">
        <f t="shared" si="63"/>
        <v>0</v>
      </c>
      <c r="O247" s="84">
        <f t="shared" si="63"/>
        <v>0</v>
      </c>
    </row>
    <row r="248" spans="1:15" ht="25.5" x14ac:dyDescent="0.25">
      <c r="A248" s="103">
        <f t="shared" si="69"/>
        <v>213</v>
      </c>
      <c r="B248" s="104">
        <v>431100</v>
      </c>
      <c r="C248" s="105" t="s">
        <v>281</v>
      </c>
      <c r="D248" s="176"/>
      <c r="E248" s="175"/>
      <c r="F248" s="176"/>
      <c r="G248" s="175"/>
      <c r="H248" s="174"/>
      <c r="I248" s="173"/>
      <c r="J248" s="174"/>
      <c r="K248" s="173"/>
      <c r="L248" s="174"/>
      <c r="M248" s="173"/>
      <c r="N248" s="110">
        <f t="shared" si="63"/>
        <v>0</v>
      </c>
      <c r="O248" s="88">
        <f t="shared" si="63"/>
        <v>0</v>
      </c>
    </row>
    <row r="249" spans="1:15" x14ac:dyDescent="0.25">
      <c r="A249" s="103">
        <f t="shared" si="69"/>
        <v>214</v>
      </c>
      <c r="B249" s="104">
        <v>431200</v>
      </c>
      <c r="C249" s="105" t="s">
        <v>340</v>
      </c>
      <c r="D249" s="176"/>
      <c r="E249" s="175"/>
      <c r="F249" s="176"/>
      <c r="G249" s="175"/>
      <c r="H249" s="174"/>
      <c r="I249" s="173"/>
      <c r="J249" s="174"/>
      <c r="K249" s="173"/>
      <c r="L249" s="174"/>
      <c r="M249" s="173"/>
      <c r="N249" s="110">
        <f t="shared" si="63"/>
        <v>0</v>
      </c>
      <c r="O249" s="88">
        <f t="shared" si="63"/>
        <v>0</v>
      </c>
    </row>
    <row r="250" spans="1:15" ht="25.5" x14ac:dyDescent="0.25">
      <c r="A250" s="103">
        <f t="shared" si="69"/>
        <v>215</v>
      </c>
      <c r="B250" s="104">
        <v>431300</v>
      </c>
      <c r="C250" s="105" t="s">
        <v>341</v>
      </c>
      <c r="D250" s="176"/>
      <c r="E250" s="175"/>
      <c r="F250" s="176"/>
      <c r="G250" s="175"/>
      <c r="H250" s="174"/>
      <c r="I250" s="173"/>
      <c r="J250" s="174"/>
      <c r="K250" s="173"/>
      <c r="L250" s="174"/>
      <c r="M250" s="173"/>
      <c r="N250" s="110">
        <f t="shared" si="63"/>
        <v>0</v>
      </c>
      <c r="O250" s="88">
        <f t="shared" si="63"/>
        <v>0</v>
      </c>
    </row>
    <row r="251" spans="1:15" ht="25.5" x14ac:dyDescent="0.25">
      <c r="A251" s="100">
        <f t="shared" si="69"/>
        <v>216</v>
      </c>
      <c r="B251" s="101">
        <v>432000</v>
      </c>
      <c r="C251" s="102" t="s">
        <v>176</v>
      </c>
      <c r="D251" s="93">
        <v>0</v>
      </c>
      <c r="E251" s="84">
        <v>0</v>
      </c>
      <c r="F251" s="93">
        <v>0</v>
      </c>
      <c r="G251" s="84">
        <v>0</v>
      </c>
      <c r="H251" s="83">
        <f t="shared" ref="H251:M251" si="73">H252</f>
        <v>0</v>
      </c>
      <c r="I251" s="84">
        <f t="shared" si="73"/>
        <v>0</v>
      </c>
      <c r="J251" s="83">
        <f t="shared" si="73"/>
        <v>0</v>
      </c>
      <c r="K251" s="84">
        <f t="shared" si="73"/>
        <v>0</v>
      </c>
      <c r="L251" s="83">
        <f t="shared" si="73"/>
        <v>0</v>
      </c>
      <c r="M251" s="84">
        <f t="shared" si="73"/>
        <v>0</v>
      </c>
      <c r="N251" s="93">
        <f t="shared" si="63"/>
        <v>0</v>
      </c>
      <c r="O251" s="84">
        <f t="shared" si="63"/>
        <v>0</v>
      </c>
    </row>
    <row r="252" spans="1:15" x14ac:dyDescent="0.25">
      <c r="A252" s="103">
        <f t="shared" si="69"/>
        <v>217</v>
      </c>
      <c r="B252" s="104">
        <v>432100</v>
      </c>
      <c r="C252" s="105" t="s">
        <v>282</v>
      </c>
      <c r="D252" s="176"/>
      <c r="E252" s="175"/>
      <c r="F252" s="176"/>
      <c r="G252" s="175"/>
      <c r="H252" s="174"/>
      <c r="I252" s="173"/>
      <c r="J252" s="174"/>
      <c r="K252" s="173"/>
      <c r="L252" s="174"/>
      <c r="M252" s="173"/>
      <c r="N252" s="110">
        <f t="shared" si="63"/>
        <v>0</v>
      </c>
      <c r="O252" s="88">
        <f t="shared" si="63"/>
        <v>0</v>
      </c>
    </row>
    <row r="253" spans="1:15" x14ac:dyDescent="0.25">
      <c r="A253" s="100">
        <f t="shared" si="69"/>
        <v>218</v>
      </c>
      <c r="B253" s="101">
        <v>433000</v>
      </c>
      <c r="C253" s="102" t="s">
        <v>177</v>
      </c>
      <c r="D253" s="93">
        <v>0</v>
      </c>
      <c r="E253" s="84">
        <v>0</v>
      </c>
      <c r="F253" s="93">
        <v>0</v>
      </c>
      <c r="G253" s="84">
        <v>0</v>
      </c>
      <c r="H253" s="83">
        <f t="shared" ref="H253:M253" si="74">H254</f>
        <v>0</v>
      </c>
      <c r="I253" s="84">
        <f t="shared" si="74"/>
        <v>0</v>
      </c>
      <c r="J253" s="83">
        <f t="shared" si="74"/>
        <v>0</v>
      </c>
      <c r="K253" s="84">
        <f t="shared" si="74"/>
        <v>0</v>
      </c>
      <c r="L253" s="83">
        <f t="shared" si="74"/>
        <v>0</v>
      </c>
      <c r="M253" s="84">
        <f t="shared" si="74"/>
        <v>0</v>
      </c>
      <c r="N253" s="93">
        <f t="shared" si="63"/>
        <v>0</v>
      </c>
      <c r="O253" s="84">
        <f t="shared" si="63"/>
        <v>0</v>
      </c>
    </row>
    <row r="254" spans="1:15" x14ac:dyDescent="0.25">
      <c r="A254" s="103">
        <f t="shared" si="69"/>
        <v>219</v>
      </c>
      <c r="B254" s="104">
        <v>433100</v>
      </c>
      <c r="C254" s="105" t="s">
        <v>39</v>
      </c>
      <c r="D254" s="176"/>
      <c r="E254" s="175"/>
      <c r="F254" s="176"/>
      <c r="G254" s="175"/>
      <c r="H254" s="174"/>
      <c r="I254" s="173"/>
      <c r="J254" s="174"/>
      <c r="K254" s="173"/>
      <c r="L254" s="174"/>
      <c r="M254" s="173"/>
      <c r="N254" s="110">
        <f t="shared" si="63"/>
        <v>0</v>
      </c>
      <c r="O254" s="88">
        <f t="shared" si="63"/>
        <v>0</v>
      </c>
    </row>
    <row r="255" spans="1:15" ht="25.5" x14ac:dyDescent="0.25">
      <c r="A255" s="100">
        <f t="shared" si="69"/>
        <v>220</v>
      </c>
      <c r="B255" s="101">
        <v>434000</v>
      </c>
      <c r="C255" s="102" t="s">
        <v>178</v>
      </c>
      <c r="D255" s="93">
        <v>0</v>
      </c>
      <c r="E255" s="84">
        <v>0</v>
      </c>
      <c r="F255" s="93">
        <v>0</v>
      </c>
      <c r="G255" s="84">
        <v>0</v>
      </c>
      <c r="H255" s="83">
        <f t="shared" ref="H255:M255" si="75">SUM(H256:H258)</f>
        <v>0</v>
      </c>
      <c r="I255" s="84">
        <f t="shared" si="75"/>
        <v>0</v>
      </c>
      <c r="J255" s="83">
        <f t="shared" si="75"/>
        <v>0</v>
      </c>
      <c r="K255" s="84">
        <f t="shared" si="75"/>
        <v>0</v>
      </c>
      <c r="L255" s="83">
        <f t="shared" si="75"/>
        <v>0</v>
      </c>
      <c r="M255" s="84">
        <f t="shared" si="75"/>
        <v>0</v>
      </c>
      <c r="N255" s="93">
        <f t="shared" si="63"/>
        <v>0</v>
      </c>
      <c r="O255" s="84">
        <f t="shared" si="63"/>
        <v>0</v>
      </c>
    </row>
    <row r="256" spans="1:15" x14ac:dyDescent="0.25">
      <c r="A256" s="103">
        <f t="shared" si="69"/>
        <v>221</v>
      </c>
      <c r="B256" s="104">
        <v>434100</v>
      </c>
      <c r="C256" s="105" t="s">
        <v>342</v>
      </c>
      <c r="D256" s="176"/>
      <c r="E256" s="175"/>
      <c r="F256" s="176"/>
      <c r="G256" s="175"/>
      <c r="H256" s="174"/>
      <c r="I256" s="173"/>
      <c r="J256" s="174"/>
      <c r="K256" s="173"/>
      <c r="L256" s="174"/>
      <c r="M256" s="173"/>
      <c r="N256" s="110">
        <f t="shared" si="63"/>
        <v>0</v>
      </c>
      <c r="O256" s="88">
        <f t="shared" si="63"/>
        <v>0</v>
      </c>
    </row>
    <row r="257" spans="1:15" x14ac:dyDescent="0.25">
      <c r="A257" s="103">
        <f t="shared" si="69"/>
        <v>222</v>
      </c>
      <c r="B257" s="104">
        <v>434200</v>
      </c>
      <c r="C257" s="105" t="s">
        <v>343</v>
      </c>
      <c r="D257" s="176"/>
      <c r="E257" s="175"/>
      <c r="F257" s="176"/>
      <c r="G257" s="175"/>
      <c r="H257" s="174"/>
      <c r="I257" s="173"/>
      <c r="J257" s="174"/>
      <c r="K257" s="173"/>
      <c r="L257" s="174"/>
      <c r="M257" s="173"/>
      <c r="N257" s="110">
        <f t="shared" si="63"/>
        <v>0</v>
      </c>
      <c r="O257" s="88">
        <f t="shared" si="63"/>
        <v>0</v>
      </c>
    </row>
    <row r="258" spans="1:15" x14ac:dyDescent="0.25">
      <c r="A258" s="103">
        <f t="shared" si="69"/>
        <v>223</v>
      </c>
      <c r="B258" s="104">
        <v>434300</v>
      </c>
      <c r="C258" s="105" t="s">
        <v>344</v>
      </c>
      <c r="D258" s="176"/>
      <c r="E258" s="175"/>
      <c r="F258" s="176"/>
      <c r="G258" s="175"/>
      <c r="H258" s="174"/>
      <c r="I258" s="173"/>
      <c r="J258" s="174"/>
      <c r="K258" s="173"/>
      <c r="L258" s="174"/>
      <c r="M258" s="173"/>
      <c r="N258" s="110">
        <f t="shared" si="63"/>
        <v>0</v>
      </c>
      <c r="O258" s="88">
        <f t="shared" si="63"/>
        <v>0</v>
      </c>
    </row>
    <row r="259" spans="1:15" ht="25.5" x14ac:dyDescent="0.25">
      <c r="A259" s="100">
        <f t="shared" si="69"/>
        <v>224</v>
      </c>
      <c r="B259" s="101">
        <v>435000</v>
      </c>
      <c r="C259" s="102" t="s">
        <v>179</v>
      </c>
      <c r="D259" s="93">
        <v>0</v>
      </c>
      <c r="E259" s="84">
        <v>0</v>
      </c>
      <c r="F259" s="93">
        <v>0</v>
      </c>
      <c r="G259" s="84">
        <v>0</v>
      </c>
      <c r="H259" s="83">
        <f t="shared" ref="H259:M259" si="76">H260</f>
        <v>0</v>
      </c>
      <c r="I259" s="84">
        <f t="shared" si="76"/>
        <v>0</v>
      </c>
      <c r="J259" s="83">
        <f t="shared" si="76"/>
        <v>0</v>
      </c>
      <c r="K259" s="84">
        <f t="shared" si="76"/>
        <v>0</v>
      </c>
      <c r="L259" s="83">
        <f t="shared" si="76"/>
        <v>0</v>
      </c>
      <c r="M259" s="84">
        <f t="shared" si="76"/>
        <v>0</v>
      </c>
      <c r="N259" s="93">
        <f t="shared" si="63"/>
        <v>0</v>
      </c>
      <c r="O259" s="84">
        <f t="shared" si="63"/>
        <v>0</v>
      </c>
    </row>
    <row r="260" spans="1:15" ht="25.5" x14ac:dyDescent="0.25">
      <c r="A260" s="103">
        <f t="shared" si="69"/>
        <v>225</v>
      </c>
      <c r="B260" s="104">
        <v>435100</v>
      </c>
      <c r="C260" s="105" t="s">
        <v>497</v>
      </c>
      <c r="D260" s="176"/>
      <c r="E260" s="175"/>
      <c r="F260" s="176"/>
      <c r="G260" s="175"/>
      <c r="H260" s="174"/>
      <c r="I260" s="173"/>
      <c r="J260" s="174"/>
      <c r="K260" s="173"/>
      <c r="L260" s="174"/>
      <c r="M260" s="173"/>
      <c r="N260" s="110">
        <f t="shared" si="63"/>
        <v>0</v>
      </c>
      <c r="O260" s="88">
        <f t="shared" si="63"/>
        <v>0</v>
      </c>
    </row>
    <row r="261" spans="1:15" ht="38.25" x14ac:dyDescent="0.25">
      <c r="A261" s="100">
        <f t="shared" si="69"/>
        <v>226</v>
      </c>
      <c r="B261" s="101">
        <v>440000</v>
      </c>
      <c r="C261" s="102" t="s">
        <v>180</v>
      </c>
      <c r="D261" s="93">
        <v>0</v>
      </c>
      <c r="E261" s="84">
        <v>0</v>
      </c>
      <c r="F261" s="93">
        <v>0</v>
      </c>
      <c r="G261" s="84">
        <v>0</v>
      </c>
      <c r="H261" s="83">
        <f t="shared" ref="H261:M261" si="77">H262+H272+H279+H281</f>
        <v>0</v>
      </c>
      <c r="I261" s="84">
        <f t="shared" si="77"/>
        <v>0</v>
      </c>
      <c r="J261" s="83">
        <f t="shared" si="77"/>
        <v>0</v>
      </c>
      <c r="K261" s="84">
        <f t="shared" si="77"/>
        <v>0</v>
      </c>
      <c r="L261" s="83">
        <f t="shared" si="77"/>
        <v>0</v>
      </c>
      <c r="M261" s="84">
        <f t="shared" si="77"/>
        <v>0</v>
      </c>
      <c r="N261" s="93">
        <f t="shared" si="63"/>
        <v>0</v>
      </c>
      <c r="O261" s="84">
        <f t="shared" si="63"/>
        <v>0</v>
      </c>
    </row>
    <row r="262" spans="1:15" ht="25.5" x14ac:dyDescent="0.25">
      <c r="A262" s="100">
        <f t="shared" si="69"/>
        <v>227</v>
      </c>
      <c r="B262" s="101">
        <v>441000</v>
      </c>
      <c r="C262" s="102" t="s">
        <v>181</v>
      </c>
      <c r="D262" s="93">
        <v>0</v>
      </c>
      <c r="E262" s="84">
        <v>0</v>
      </c>
      <c r="F262" s="93">
        <v>0</v>
      </c>
      <c r="G262" s="84">
        <v>0</v>
      </c>
      <c r="H262" s="83">
        <f t="shared" ref="H262:M262" si="78">SUM(H263:H271)</f>
        <v>0</v>
      </c>
      <c r="I262" s="84">
        <f t="shared" si="78"/>
        <v>0</v>
      </c>
      <c r="J262" s="83">
        <f t="shared" si="78"/>
        <v>0</v>
      </c>
      <c r="K262" s="84">
        <f t="shared" si="78"/>
        <v>0</v>
      </c>
      <c r="L262" s="83">
        <f t="shared" si="78"/>
        <v>0</v>
      </c>
      <c r="M262" s="84">
        <f t="shared" si="78"/>
        <v>0</v>
      </c>
      <c r="N262" s="93">
        <f t="shared" si="63"/>
        <v>0</v>
      </c>
      <c r="O262" s="84">
        <f t="shared" si="63"/>
        <v>0</v>
      </c>
    </row>
    <row r="263" spans="1:15" ht="25.5" x14ac:dyDescent="0.25">
      <c r="A263" s="103">
        <f t="shared" si="69"/>
        <v>228</v>
      </c>
      <c r="B263" s="104">
        <v>441100</v>
      </c>
      <c r="C263" s="105" t="s">
        <v>345</v>
      </c>
      <c r="D263" s="176"/>
      <c r="E263" s="175"/>
      <c r="F263" s="176"/>
      <c r="G263" s="175"/>
      <c r="H263" s="174"/>
      <c r="I263" s="173"/>
      <c r="J263" s="174"/>
      <c r="K263" s="173"/>
      <c r="L263" s="174"/>
      <c r="M263" s="173"/>
      <c r="N263" s="110">
        <f t="shared" ref="N263:O326" si="79">SUM(H263,J263,L263)</f>
        <v>0</v>
      </c>
      <c r="O263" s="88">
        <f t="shared" si="79"/>
        <v>0</v>
      </c>
    </row>
    <row r="264" spans="1:15" ht="25.5" x14ac:dyDescent="0.25">
      <c r="A264" s="103">
        <f t="shared" si="69"/>
        <v>229</v>
      </c>
      <c r="B264" s="104">
        <v>441200</v>
      </c>
      <c r="C264" s="105" t="s">
        <v>346</v>
      </c>
      <c r="D264" s="176"/>
      <c r="E264" s="175"/>
      <c r="F264" s="176"/>
      <c r="G264" s="175"/>
      <c r="H264" s="174"/>
      <c r="I264" s="173"/>
      <c r="J264" s="174"/>
      <c r="K264" s="173"/>
      <c r="L264" s="174"/>
      <c r="M264" s="173"/>
      <c r="N264" s="110">
        <f t="shared" si="79"/>
        <v>0</v>
      </c>
      <c r="O264" s="88">
        <f t="shared" si="79"/>
        <v>0</v>
      </c>
    </row>
    <row r="265" spans="1:15" ht="25.5" x14ac:dyDescent="0.25">
      <c r="A265" s="103">
        <f t="shared" si="69"/>
        <v>230</v>
      </c>
      <c r="B265" s="104">
        <v>441300</v>
      </c>
      <c r="C265" s="105" t="s">
        <v>59</v>
      </c>
      <c r="D265" s="176"/>
      <c r="E265" s="175"/>
      <c r="F265" s="176"/>
      <c r="G265" s="175"/>
      <c r="H265" s="174"/>
      <c r="I265" s="173"/>
      <c r="J265" s="174"/>
      <c r="K265" s="173"/>
      <c r="L265" s="174"/>
      <c r="M265" s="173"/>
      <c r="N265" s="110">
        <f t="shared" si="79"/>
        <v>0</v>
      </c>
      <c r="O265" s="88">
        <f t="shared" si="79"/>
        <v>0</v>
      </c>
    </row>
    <row r="266" spans="1:15" ht="25.5" x14ac:dyDescent="0.25">
      <c r="A266" s="103">
        <f t="shared" si="69"/>
        <v>231</v>
      </c>
      <c r="B266" s="104">
        <v>441400</v>
      </c>
      <c r="C266" s="105" t="s">
        <v>60</v>
      </c>
      <c r="D266" s="176"/>
      <c r="E266" s="175"/>
      <c r="F266" s="176"/>
      <c r="G266" s="175"/>
      <c r="H266" s="174"/>
      <c r="I266" s="173"/>
      <c r="J266" s="174"/>
      <c r="K266" s="173"/>
      <c r="L266" s="174"/>
      <c r="M266" s="173"/>
      <c r="N266" s="110">
        <f t="shared" si="79"/>
        <v>0</v>
      </c>
      <c r="O266" s="88">
        <f t="shared" si="79"/>
        <v>0</v>
      </c>
    </row>
    <row r="267" spans="1:15" ht="25.5" x14ac:dyDescent="0.25">
      <c r="A267" s="103">
        <f t="shared" si="69"/>
        <v>232</v>
      </c>
      <c r="B267" s="104">
        <v>441500</v>
      </c>
      <c r="C267" s="105" t="s">
        <v>61</v>
      </c>
      <c r="D267" s="176"/>
      <c r="E267" s="175"/>
      <c r="F267" s="176"/>
      <c r="G267" s="175"/>
      <c r="H267" s="174"/>
      <c r="I267" s="173"/>
      <c r="J267" s="174"/>
      <c r="K267" s="173"/>
      <c r="L267" s="174"/>
      <c r="M267" s="173"/>
      <c r="N267" s="110">
        <f t="shared" si="79"/>
        <v>0</v>
      </c>
      <c r="O267" s="88">
        <f t="shared" si="79"/>
        <v>0</v>
      </c>
    </row>
    <row r="268" spans="1:15" ht="25.5" x14ac:dyDescent="0.25">
      <c r="A268" s="103">
        <f t="shared" si="69"/>
        <v>233</v>
      </c>
      <c r="B268" s="104">
        <v>441600</v>
      </c>
      <c r="C268" s="105" t="s">
        <v>62</v>
      </c>
      <c r="D268" s="176"/>
      <c r="E268" s="175"/>
      <c r="F268" s="176"/>
      <c r="G268" s="175"/>
      <c r="H268" s="174"/>
      <c r="I268" s="173"/>
      <c r="J268" s="174"/>
      <c r="K268" s="173"/>
      <c r="L268" s="174"/>
      <c r="M268" s="173"/>
      <c r="N268" s="110">
        <f t="shared" si="79"/>
        <v>0</v>
      </c>
      <c r="O268" s="88">
        <f t="shared" si="79"/>
        <v>0</v>
      </c>
    </row>
    <row r="269" spans="1:15" ht="25.5" x14ac:dyDescent="0.25">
      <c r="A269" s="103">
        <f t="shared" si="69"/>
        <v>234</v>
      </c>
      <c r="B269" s="104">
        <v>441700</v>
      </c>
      <c r="C269" s="105" t="s">
        <v>63</v>
      </c>
      <c r="D269" s="176"/>
      <c r="E269" s="175"/>
      <c r="F269" s="176"/>
      <c r="G269" s="175"/>
      <c r="H269" s="174"/>
      <c r="I269" s="173"/>
      <c r="J269" s="174"/>
      <c r="K269" s="173"/>
      <c r="L269" s="174"/>
      <c r="M269" s="173"/>
      <c r="N269" s="110">
        <f t="shared" si="79"/>
        <v>0</v>
      </c>
      <c r="O269" s="88">
        <f t="shared" si="79"/>
        <v>0</v>
      </c>
    </row>
    <row r="270" spans="1:15" x14ac:dyDescent="0.25">
      <c r="A270" s="103">
        <f t="shared" si="69"/>
        <v>235</v>
      </c>
      <c r="B270" s="104">
        <v>441800</v>
      </c>
      <c r="C270" s="105" t="s">
        <v>64</v>
      </c>
      <c r="D270" s="176"/>
      <c r="E270" s="175"/>
      <c r="F270" s="176"/>
      <c r="G270" s="175"/>
      <c r="H270" s="174"/>
      <c r="I270" s="173"/>
      <c r="J270" s="174"/>
      <c r="K270" s="173"/>
      <c r="L270" s="174"/>
      <c r="M270" s="173"/>
      <c r="N270" s="110">
        <f t="shared" si="79"/>
        <v>0</v>
      </c>
      <c r="O270" s="88">
        <f t="shared" si="79"/>
        <v>0</v>
      </c>
    </row>
    <row r="271" spans="1:15" ht="25.5" x14ac:dyDescent="0.25">
      <c r="A271" s="103">
        <f t="shared" si="69"/>
        <v>236</v>
      </c>
      <c r="B271" s="104">
        <v>441900</v>
      </c>
      <c r="C271" s="105" t="s">
        <v>65</v>
      </c>
      <c r="D271" s="176"/>
      <c r="E271" s="175"/>
      <c r="F271" s="176"/>
      <c r="G271" s="175"/>
      <c r="H271" s="174"/>
      <c r="I271" s="173"/>
      <c r="J271" s="174"/>
      <c r="K271" s="173"/>
      <c r="L271" s="174"/>
      <c r="M271" s="173"/>
      <c r="N271" s="110">
        <f t="shared" si="79"/>
        <v>0</v>
      </c>
      <c r="O271" s="88">
        <f t="shared" si="79"/>
        <v>0</v>
      </c>
    </row>
    <row r="272" spans="1:15" ht="25.5" x14ac:dyDescent="0.25">
      <c r="A272" s="100">
        <f t="shared" si="69"/>
        <v>237</v>
      </c>
      <c r="B272" s="101">
        <v>442000</v>
      </c>
      <c r="C272" s="102" t="s">
        <v>182</v>
      </c>
      <c r="D272" s="93">
        <v>0</v>
      </c>
      <c r="E272" s="84">
        <v>0</v>
      </c>
      <c r="F272" s="93">
        <v>0</v>
      </c>
      <c r="G272" s="84">
        <v>0</v>
      </c>
      <c r="H272" s="83">
        <f t="shared" ref="H272:M272" si="80">SUM(H273:H278)</f>
        <v>0</v>
      </c>
      <c r="I272" s="84">
        <f t="shared" si="80"/>
        <v>0</v>
      </c>
      <c r="J272" s="83">
        <f t="shared" si="80"/>
        <v>0</v>
      </c>
      <c r="K272" s="84">
        <f t="shared" si="80"/>
        <v>0</v>
      </c>
      <c r="L272" s="83">
        <f t="shared" si="80"/>
        <v>0</v>
      </c>
      <c r="M272" s="84">
        <f t="shared" si="80"/>
        <v>0</v>
      </c>
      <c r="N272" s="93">
        <f t="shared" si="79"/>
        <v>0</v>
      </c>
      <c r="O272" s="84">
        <f t="shared" si="79"/>
        <v>0</v>
      </c>
    </row>
    <row r="273" spans="1:15" ht="51" x14ac:dyDescent="0.25">
      <c r="A273" s="103">
        <f t="shared" si="69"/>
        <v>238</v>
      </c>
      <c r="B273" s="104">
        <v>442100</v>
      </c>
      <c r="C273" s="105" t="s">
        <v>66</v>
      </c>
      <c r="D273" s="176"/>
      <c r="E273" s="175"/>
      <c r="F273" s="176"/>
      <c r="G273" s="175"/>
      <c r="H273" s="174"/>
      <c r="I273" s="173"/>
      <c r="J273" s="174"/>
      <c r="K273" s="173"/>
      <c r="L273" s="174"/>
      <c r="M273" s="173"/>
      <c r="N273" s="110">
        <f t="shared" si="79"/>
        <v>0</v>
      </c>
      <c r="O273" s="88">
        <f t="shared" si="79"/>
        <v>0</v>
      </c>
    </row>
    <row r="274" spans="1:15" x14ac:dyDescent="0.25">
      <c r="A274" s="103">
        <f t="shared" si="69"/>
        <v>239</v>
      </c>
      <c r="B274" s="104">
        <v>442200</v>
      </c>
      <c r="C274" s="105" t="s">
        <v>67</v>
      </c>
      <c r="D274" s="176"/>
      <c r="E274" s="175"/>
      <c r="F274" s="176"/>
      <c r="G274" s="175"/>
      <c r="H274" s="174"/>
      <c r="I274" s="173"/>
      <c r="J274" s="174"/>
      <c r="K274" s="173"/>
      <c r="L274" s="174"/>
      <c r="M274" s="173"/>
      <c r="N274" s="110">
        <f t="shared" si="79"/>
        <v>0</v>
      </c>
      <c r="O274" s="88">
        <f t="shared" si="79"/>
        <v>0</v>
      </c>
    </row>
    <row r="275" spans="1:15" ht="25.5" x14ac:dyDescent="0.25">
      <c r="A275" s="103">
        <f t="shared" si="69"/>
        <v>240</v>
      </c>
      <c r="B275" s="104">
        <v>442300</v>
      </c>
      <c r="C275" s="105" t="s">
        <v>74</v>
      </c>
      <c r="D275" s="176"/>
      <c r="E275" s="175"/>
      <c r="F275" s="176"/>
      <c r="G275" s="175"/>
      <c r="H275" s="174"/>
      <c r="I275" s="173"/>
      <c r="J275" s="174"/>
      <c r="K275" s="173"/>
      <c r="L275" s="174"/>
      <c r="M275" s="173"/>
      <c r="N275" s="110">
        <f t="shared" si="79"/>
        <v>0</v>
      </c>
      <c r="O275" s="88">
        <f t="shared" si="79"/>
        <v>0</v>
      </c>
    </row>
    <row r="276" spans="1:15" ht="25.5" x14ac:dyDescent="0.25">
      <c r="A276" s="103">
        <f t="shared" si="69"/>
        <v>241</v>
      </c>
      <c r="B276" s="104">
        <v>442400</v>
      </c>
      <c r="C276" s="105" t="s">
        <v>75</v>
      </c>
      <c r="D276" s="176"/>
      <c r="E276" s="175"/>
      <c r="F276" s="176"/>
      <c r="G276" s="175"/>
      <c r="H276" s="174"/>
      <c r="I276" s="173"/>
      <c r="J276" s="174"/>
      <c r="K276" s="173"/>
      <c r="L276" s="174"/>
      <c r="M276" s="173"/>
      <c r="N276" s="110">
        <f t="shared" si="79"/>
        <v>0</v>
      </c>
      <c r="O276" s="88">
        <f t="shared" si="79"/>
        <v>0</v>
      </c>
    </row>
    <row r="277" spans="1:15" ht="25.5" x14ac:dyDescent="0.25">
      <c r="A277" s="103">
        <f t="shared" si="69"/>
        <v>242</v>
      </c>
      <c r="B277" s="104">
        <v>442500</v>
      </c>
      <c r="C277" s="105" t="s">
        <v>76</v>
      </c>
      <c r="D277" s="176"/>
      <c r="E277" s="175"/>
      <c r="F277" s="176"/>
      <c r="G277" s="175"/>
      <c r="H277" s="174"/>
      <c r="I277" s="173"/>
      <c r="J277" s="174"/>
      <c r="K277" s="173"/>
      <c r="L277" s="174"/>
      <c r="M277" s="173"/>
      <c r="N277" s="110">
        <f t="shared" si="79"/>
        <v>0</v>
      </c>
      <c r="O277" s="88">
        <f t="shared" si="79"/>
        <v>0</v>
      </c>
    </row>
    <row r="278" spans="1:15" ht="25.5" x14ac:dyDescent="0.25">
      <c r="A278" s="103">
        <f t="shared" si="69"/>
        <v>243</v>
      </c>
      <c r="B278" s="104">
        <v>442600</v>
      </c>
      <c r="C278" s="105" t="s">
        <v>77</v>
      </c>
      <c r="D278" s="176"/>
      <c r="E278" s="175"/>
      <c r="F278" s="176"/>
      <c r="G278" s="175"/>
      <c r="H278" s="174"/>
      <c r="I278" s="173"/>
      <c r="J278" s="174"/>
      <c r="K278" s="173"/>
      <c r="L278" s="174"/>
      <c r="M278" s="173"/>
      <c r="N278" s="110">
        <f t="shared" si="79"/>
        <v>0</v>
      </c>
      <c r="O278" s="88">
        <f t="shared" si="79"/>
        <v>0</v>
      </c>
    </row>
    <row r="279" spans="1:15" ht="25.5" x14ac:dyDescent="0.25">
      <c r="A279" s="100">
        <f t="shared" si="69"/>
        <v>244</v>
      </c>
      <c r="B279" s="101">
        <v>443000</v>
      </c>
      <c r="C279" s="102" t="s">
        <v>183</v>
      </c>
      <c r="D279" s="93">
        <v>0</v>
      </c>
      <c r="E279" s="84">
        <v>0</v>
      </c>
      <c r="F279" s="93">
        <v>0</v>
      </c>
      <c r="G279" s="84">
        <v>0</v>
      </c>
      <c r="H279" s="83">
        <f t="shared" ref="H279:M279" si="81">H280</f>
        <v>0</v>
      </c>
      <c r="I279" s="84">
        <f t="shared" si="81"/>
        <v>0</v>
      </c>
      <c r="J279" s="83">
        <f t="shared" si="81"/>
        <v>0</v>
      </c>
      <c r="K279" s="84">
        <f t="shared" si="81"/>
        <v>0</v>
      </c>
      <c r="L279" s="83">
        <f t="shared" si="81"/>
        <v>0</v>
      </c>
      <c r="M279" s="84">
        <f t="shared" si="81"/>
        <v>0</v>
      </c>
      <c r="N279" s="93">
        <f t="shared" si="79"/>
        <v>0</v>
      </c>
      <c r="O279" s="84">
        <f t="shared" si="79"/>
        <v>0</v>
      </c>
    </row>
    <row r="280" spans="1:15" x14ac:dyDescent="0.25">
      <c r="A280" s="103">
        <f t="shared" si="69"/>
        <v>245</v>
      </c>
      <c r="B280" s="104">
        <v>443100</v>
      </c>
      <c r="C280" s="105" t="s">
        <v>498</v>
      </c>
      <c r="D280" s="176"/>
      <c r="E280" s="175"/>
      <c r="F280" s="176"/>
      <c r="G280" s="175"/>
      <c r="H280" s="174"/>
      <c r="I280" s="173"/>
      <c r="J280" s="174"/>
      <c r="K280" s="173"/>
      <c r="L280" s="174"/>
      <c r="M280" s="173"/>
      <c r="N280" s="110">
        <f t="shared" si="79"/>
        <v>0</v>
      </c>
      <c r="O280" s="88">
        <f t="shared" si="79"/>
        <v>0</v>
      </c>
    </row>
    <row r="281" spans="1:15" ht="25.5" x14ac:dyDescent="0.25">
      <c r="A281" s="100">
        <f t="shared" si="69"/>
        <v>246</v>
      </c>
      <c r="B281" s="101">
        <v>444000</v>
      </c>
      <c r="C281" s="102" t="s">
        <v>184</v>
      </c>
      <c r="D281" s="93">
        <v>0</v>
      </c>
      <c r="E281" s="84">
        <v>0</v>
      </c>
      <c r="F281" s="93">
        <v>0</v>
      </c>
      <c r="G281" s="84">
        <v>0</v>
      </c>
      <c r="H281" s="83">
        <f t="shared" ref="H281:M281" si="82">SUM(H282:H284)</f>
        <v>0</v>
      </c>
      <c r="I281" s="84">
        <f t="shared" si="82"/>
        <v>0</v>
      </c>
      <c r="J281" s="83">
        <f t="shared" si="82"/>
        <v>0</v>
      </c>
      <c r="K281" s="84">
        <f t="shared" si="82"/>
        <v>0</v>
      </c>
      <c r="L281" s="83">
        <f t="shared" si="82"/>
        <v>0</v>
      </c>
      <c r="M281" s="84">
        <f t="shared" si="82"/>
        <v>0</v>
      </c>
      <c r="N281" s="93">
        <f t="shared" si="79"/>
        <v>0</v>
      </c>
      <c r="O281" s="84">
        <f t="shared" si="79"/>
        <v>0</v>
      </c>
    </row>
    <row r="282" spans="1:15" x14ac:dyDescent="0.25">
      <c r="A282" s="103">
        <f t="shared" si="69"/>
        <v>247</v>
      </c>
      <c r="B282" s="104">
        <v>444100</v>
      </c>
      <c r="C282" s="105" t="s">
        <v>78</v>
      </c>
      <c r="D282" s="176"/>
      <c r="E282" s="175"/>
      <c r="F282" s="176"/>
      <c r="G282" s="175"/>
      <c r="H282" s="174"/>
      <c r="I282" s="173"/>
      <c r="J282" s="174"/>
      <c r="K282" s="173"/>
      <c r="L282" s="174"/>
      <c r="M282" s="173"/>
      <c r="N282" s="110">
        <f t="shared" si="79"/>
        <v>0</v>
      </c>
      <c r="O282" s="88">
        <f t="shared" si="79"/>
        <v>0</v>
      </c>
    </row>
    <row r="283" spans="1:15" x14ac:dyDescent="0.25">
      <c r="A283" s="103">
        <f t="shared" si="69"/>
        <v>248</v>
      </c>
      <c r="B283" s="104">
        <v>444200</v>
      </c>
      <c r="C283" s="105" t="s">
        <v>79</v>
      </c>
      <c r="D283" s="176"/>
      <c r="E283" s="175"/>
      <c r="F283" s="176"/>
      <c r="G283" s="175"/>
      <c r="H283" s="174"/>
      <c r="I283" s="173"/>
      <c r="J283" s="174"/>
      <c r="K283" s="173"/>
      <c r="L283" s="174"/>
      <c r="M283" s="173"/>
      <c r="N283" s="110">
        <f t="shared" si="79"/>
        <v>0</v>
      </c>
      <c r="O283" s="88">
        <f t="shared" si="79"/>
        <v>0</v>
      </c>
    </row>
    <row r="284" spans="1:15" ht="25.5" x14ac:dyDescent="0.25">
      <c r="A284" s="103">
        <f t="shared" si="69"/>
        <v>249</v>
      </c>
      <c r="B284" s="104">
        <v>444300</v>
      </c>
      <c r="C284" s="105" t="s">
        <v>68</v>
      </c>
      <c r="D284" s="176"/>
      <c r="E284" s="175"/>
      <c r="F284" s="176"/>
      <c r="G284" s="175"/>
      <c r="H284" s="174"/>
      <c r="I284" s="173"/>
      <c r="J284" s="174"/>
      <c r="K284" s="173"/>
      <c r="L284" s="174"/>
      <c r="M284" s="173"/>
      <c r="N284" s="110">
        <f t="shared" si="79"/>
        <v>0</v>
      </c>
      <c r="O284" s="88">
        <f t="shared" si="79"/>
        <v>0</v>
      </c>
    </row>
    <row r="285" spans="1:15" x14ac:dyDescent="0.25">
      <c r="A285" s="100">
        <f t="shared" si="69"/>
        <v>250</v>
      </c>
      <c r="B285" s="101">
        <v>450000</v>
      </c>
      <c r="C285" s="102" t="s">
        <v>185</v>
      </c>
      <c r="D285" s="93">
        <v>0</v>
      </c>
      <c r="E285" s="84">
        <v>0</v>
      </c>
      <c r="F285" s="93">
        <v>0</v>
      </c>
      <c r="G285" s="84">
        <v>0</v>
      </c>
      <c r="H285" s="83">
        <f t="shared" ref="H285:M285" si="83">H286+H289+H292+H295</f>
        <v>0</v>
      </c>
      <c r="I285" s="84">
        <f t="shared" si="83"/>
        <v>0</v>
      </c>
      <c r="J285" s="83">
        <f t="shared" si="83"/>
        <v>0</v>
      </c>
      <c r="K285" s="84">
        <f t="shared" si="83"/>
        <v>0</v>
      </c>
      <c r="L285" s="83">
        <f t="shared" si="83"/>
        <v>0</v>
      </c>
      <c r="M285" s="84">
        <f t="shared" si="83"/>
        <v>0</v>
      </c>
      <c r="N285" s="93">
        <f t="shared" si="79"/>
        <v>0</v>
      </c>
      <c r="O285" s="84">
        <f t="shared" si="79"/>
        <v>0</v>
      </c>
    </row>
    <row r="286" spans="1:15" ht="38.25" x14ac:dyDescent="0.25">
      <c r="A286" s="100">
        <f t="shared" si="69"/>
        <v>251</v>
      </c>
      <c r="B286" s="101">
        <v>451000</v>
      </c>
      <c r="C286" s="102" t="s">
        <v>186</v>
      </c>
      <c r="D286" s="93">
        <v>0</v>
      </c>
      <c r="E286" s="84">
        <v>0</v>
      </c>
      <c r="F286" s="93">
        <v>0</v>
      </c>
      <c r="G286" s="84">
        <v>0</v>
      </c>
      <c r="H286" s="83">
        <f t="shared" ref="H286:M286" si="84">SUM(H287:H288)</f>
        <v>0</v>
      </c>
      <c r="I286" s="84">
        <f t="shared" si="84"/>
        <v>0</v>
      </c>
      <c r="J286" s="83">
        <f t="shared" si="84"/>
        <v>0</v>
      </c>
      <c r="K286" s="84">
        <f t="shared" si="84"/>
        <v>0</v>
      </c>
      <c r="L286" s="83">
        <f t="shared" si="84"/>
        <v>0</v>
      </c>
      <c r="M286" s="84">
        <f t="shared" si="84"/>
        <v>0</v>
      </c>
      <c r="N286" s="93">
        <f t="shared" si="79"/>
        <v>0</v>
      </c>
      <c r="O286" s="84">
        <f t="shared" si="79"/>
        <v>0</v>
      </c>
    </row>
    <row r="287" spans="1:15" ht="38.25" x14ac:dyDescent="0.25">
      <c r="A287" s="103">
        <f t="shared" si="69"/>
        <v>252</v>
      </c>
      <c r="B287" s="104">
        <v>451100</v>
      </c>
      <c r="C287" s="105" t="s">
        <v>52</v>
      </c>
      <c r="D287" s="176"/>
      <c r="E287" s="175"/>
      <c r="F287" s="176"/>
      <c r="G287" s="175"/>
      <c r="H287" s="174"/>
      <c r="I287" s="173"/>
      <c r="J287" s="174"/>
      <c r="K287" s="173"/>
      <c r="L287" s="174"/>
      <c r="M287" s="173"/>
      <c r="N287" s="110">
        <f t="shared" si="79"/>
        <v>0</v>
      </c>
      <c r="O287" s="88">
        <f t="shared" si="79"/>
        <v>0</v>
      </c>
    </row>
    <row r="288" spans="1:15" ht="38.25" x14ac:dyDescent="0.25">
      <c r="A288" s="103">
        <f t="shared" si="69"/>
        <v>253</v>
      </c>
      <c r="B288" s="104">
        <v>451200</v>
      </c>
      <c r="C288" s="105" t="s">
        <v>229</v>
      </c>
      <c r="D288" s="176"/>
      <c r="E288" s="175"/>
      <c r="F288" s="176"/>
      <c r="G288" s="175"/>
      <c r="H288" s="174"/>
      <c r="I288" s="173"/>
      <c r="J288" s="174"/>
      <c r="K288" s="173"/>
      <c r="L288" s="174"/>
      <c r="M288" s="173"/>
      <c r="N288" s="110">
        <f t="shared" si="79"/>
        <v>0</v>
      </c>
      <c r="O288" s="88">
        <f t="shared" si="79"/>
        <v>0</v>
      </c>
    </row>
    <row r="289" spans="1:15" ht="38.25" x14ac:dyDescent="0.25">
      <c r="A289" s="100">
        <f t="shared" si="69"/>
        <v>254</v>
      </c>
      <c r="B289" s="101">
        <v>452000</v>
      </c>
      <c r="C289" s="102" t="s">
        <v>187</v>
      </c>
      <c r="D289" s="93">
        <v>0</v>
      </c>
      <c r="E289" s="84">
        <v>0</v>
      </c>
      <c r="F289" s="93">
        <v>0</v>
      </c>
      <c r="G289" s="84">
        <v>0</v>
      </c>
      <c r="H289" s="83">
        <f t="shared" ref="H289:M289" si="85">SUM(H290:H291)</f>
        <v>0</v>
      </c>
      <c r="I289" s="84">
        <f t="shared" si="85"/>
        <v>0</v>
      </c>
      <c r="J289" s="83">
        <f t="shared" si="85"/>
        <v>0</v>
      </c>
      <c r="K289" s="84">
        <f t="shared" si="85"/>
        <v>0</v>
      </c>
      <c r="L289" s="83">
        <f t="shared" si="85"/>
        <v>0</v>
      </c>
      <c r="M289" s="84">
        <f t="shared" si="85"/>
        <v>0</v>
      </c>
      <c r="N289" s="93">
        <f t="shared" si="79"/>
        <v>0</v>
      </c>
      <c r="O289" s="84">
        <f t="shared" si="79"/>
        <v>0</v>
      </c>
    </row>
    <row r="290" spans="1:15" ht="25.5" x14ac:dyDescent="0.25">
      <c r="A290" s="103">
        <f t="shared" si="69"/>
        <v>255</v>
      </c>
      <c r="B290" s="104">
        <v>452100</v>
      </c>
      <c r="C290" s="105" t="s">
        <v>80</v>
      </c>
      <c r="D290" s="176"/>
      <c r="E290" s="175"/>
      <c r="F290" s="176"/>
      <c r="G290" s="175"/>
      <c r="H290" s="174"/>
      <c r="I290" s="173"/>
      <c r="J290" s="174"/>
      <c r="K290" s="173"/>
      <c r="L290" s="174"/>
      <c r="M290" s="173"/>
      <c r="N290" s="110">
        <f t="shared" si="79"/>
        <v>0</v>
      </c>
      <c r="O290" s="88">
        <f t="shared" si="79"/>
        <v>0</v>
      </c>
    </row>
    <row r="291" spans="1:15" ht="25.5" x14ac:dyDescent="0.25">
      <c r="A291" s="103">
        <f t="shared" si="69"/>
        <v>256</v>
      </c>
      <c r="B291" s="104">
        <v>452200</v>
      </c>
      <c r="C291" s="105" t="s">
        <v>81</v>
      </c>
      <c r="D291" s="176"/>
      <c r="E291" s="175"/>
      <c r="F291" s="176"/>
      <c r="G291" s="175"/>
      <c r="H291" s="174"/>
      <c r="I291" s="173"/>
      <c r="J291" s="174"/>
      <c r="K291" s="173"/>
      <c r="L291" s="174"/>
      <c r="M291" s="173"/>
      <c r="N291" s="110">
        <f t="shared" si="79"/>
        <v>0</v>
      </c>
      <c r="O291" s="88">
        <f t="shared" si="79"/>
        <v>0</v>
      </c>
    </row>
    <row r="292" spans="1:15" ht="38.25" x14ac:dyDescent="0.25">
      <c r="A292" s="100">
        <f t="shared" si="69"/>
        <v>257</v>
      </c>
      <c r="B292" s="101">
        <v>453000</v>
      </c>
      <c r="C292" s="102" t="s">
        <v>188</v>
      </c>
      <c r="D292" s="93">
        <v>0</v>
      </c>
      <c r="E292" s="84">
        <v>0</v>
      </c>
      <c r="F292" s="93">
        <v>0</v>
      </c>
      <c r="G292" s="84">
        <v>0</v>
      </c>
      <c r="H292" s="83">
        <f t="shared" ref="H292:M292" si="86">SUM(H293:H294)</f>
        <v>0</v>
      </c>
      <c r="I292" s="84">
        <f t="shared" si="86"/>
        <v>0</v>
      </c>
      <c r="J292" s="83">
        <f t="shared" si="86"/>
        <v>0</v>
      </c>
      <c r="K292" s="84">
        <f t="shared" si="86"/>
        <v>0</v>
      </c>
      <c r="L292" s="83">
        <f t="shared" si="86"/>
        <v>0</v>
      </c>
      <c r="M292" s="84">
        <f t="shared" si="86"/>
        <v>0</v>
      </c>
      <c r="N292" s="93">
        <f t="shared" si="79"/>
        <v>0</v>
      </c>
      <c r="O292" s="84">
        <f t="shared" si="79"/>
        <v>0</v>
      </c>
    </row>
    <row r="293" spans="1:15" ht="25.5" x14ac:dyDescent="0.25">
      <c r="A293" s="103">
        <f t="shared" si="69"/>
        <v>258</v>
      </c>
      <c r="B293" s="104">
        <v>453100</v>
      </c>
      <c r="C293" s="105" t="s">
        <v>82</v>
      </c>
      <c r="D293" s="176"/>
      <c r="E293" s="175"/>
      <c r="F293" s="176"/>
      <c r="G293" s="175"/>
      <c r="H293" s="174"/>
      <c r="I293" s="173"/>
      <c r="J293" s="174"/>
      <c r="K293" s="173"/>
      <c r="L293" s="174"/>
      <c r="M293" s="173"/>
      <c r="N293" s="110">
        <f t="shared" si="79"/>
        <v>0</v>
      </c>
      <c r="O293" s="88">
        <f t="shared" si="79"/>
        <v>0</v>
      </c>
    </row>
    <row r="294" spans="1:15" ht="25.5" x14ac:dyDescent="0.25">
      <c r="A294" s="119">
        <f t="shared" si="69"/>
        <v>259</v>
      </c>
      <c r="B294" s="120">
        <v>453200</v>
      </c>
      <c r="C294" s="121" t="s">
        <v>83</v>
      </c>
      <c r="D294" s="176"/>
      <c r="E294" s="175"/>
      <c r="F294" s="176"/>
      <c r="G294" s="175"/>
      <c r="H294" s="174"/>
      <c r="I294" s="173"/>
      <c r="J294" s="174"/>
      <c r="K294" s="173"/>
      <c r="L294" s="174"/>
      <c r="M294" s="173"/>
      <c r="N294" s="137">
        <f t="shared" si="79"/>
        <v>0</v>
      </c>
      <c r="O294" s="122">
        <f t="shared" si="79"/>
        <v>0</v>
      </c>
    </row>
    <row r="295" spans="1:15" ht="25.5" x14ac:dyDescent="0.25">
      <c r="A295" s="100">
        <f t="shared" si="69"/>
        <v>260</v>
      </c>
      <c r="B295" s="101">
        <v>454000</v>
      </c>
      <c r="C295" s="102" t="s">
        <v>189</v>
      </c>
      <c r="D295" s="93">
        <v>0</v>
      </c>
      <c r="E295" s="84">
        <v>0</v>
      </c>
      <c r="F295" s="93">
        <v>0</v>
      </c>
      <c r="G295" s="84">
        <v>0</v>
      </c>
      <c r="H295" s="83">
        <f t="shared" ref="H295:M295" si="87">SUM(H296:H297)</f>
        <v>0</v>
      </c>
      <c r="I295" s="84">
        <f t="shared" si="87"/>
        <v>0</v>
      </c>
      <c r="J295" s="83">
        <f t="shared" si="87"/>
        <v>0</v>
      </c>
      <c r="K295" s="84">
        <f t="shared" si="87"/>
        <v>0</v>
      </c>
      <c r="L295" s="83">
        <f t="shared" si="87"/>
        <v>0</v>
      </c>
      <c r="M295" s="84">
        <f t="shared" si="87"/>
        <v>0</v>
      </c>
      <c r="N295" s="93">
        <f t="shared" si="79"/>
        <v>0</v>
      </c>
      <c r="O295" s="84">
        <f t="shared" si="79"/>
        <v>0</v>
      </c>
    </row>
    <row r="296" spans="1:15" ht="25.5" x14ac:dyDescent="0.25">
      <c r="A296" s="103">
        <f t="shared" si="69"/>
        <v>261</v>
      </c>
      <c r="B296" s="104">
        <v>454100</v>
      </c>
      <c r="C296" s="105" t="s">
        <v>84</v>
      </c>
      <c r="D296" s="176"/>
      <c r="E296" s="175"/>
      <c r="F296" s="176"/>
      <c r="G296" s="175"/>
      <c r="H296" s="174"/>
      <c r="I296" s="173"/>
      <c r="J296" s="174"/>
      <c r="K296" s="173"/>
      <c r="L296" s="174"/>
      <c r="M296" s="173"/>
      <c r="N296" s="110">
        <f t="shared" si="79"/>
        <v>0</v>
      </c>
      <c r="O296" s="88">
        <f t="shared" si="79"/>
        <v>0</v>
      </c>
    </row>
    <row r="297" spans="1:15" ht="25.5" x14ac:dyDescent="0.25">
      <c r="A297" s="103">
        <f t="shared" si="69"/>
        <v>262</v>
      </c>
      <c r="B297" s="104">
        <v>454200</v>
      </c>
      <c r="C297" s="105" t="s">
        <v>85</v>
      </c>
      <c r="D297" s="176"/>
      <c r="E297" s="175"/>
      <c r="F297" s="176"/>
      <c r="G297" s="175"/>
      <c r="H297" s="174"/>
      <c r="I297" s="173"/>
      <c r="J297" s="174"/>
      <c r="K297" s="173"/>
      <c r="L297" s="174"/>
      <c r="M297" s="173"/>
      <c r="N297" s="110">
        <f t="shared" si="79"/>
        <v>0</v>
      </c>
      <c r="O297" s="88">
        <f t="shared" si="79"/>
        <v>0</v>
      </c>
    </row>
    <row r="298" spans="1:15" ht="38.25" x14ac:dyDescent="0.25">
      <c r="A298" s="100">
        <f t="shared" si="69"/>
        <v>263</v>
      </c>
      <c r="B298" s="101">
        <v>460000</v>
      </c>
      <c r="C298" s="102" t="s">
        <v>190</v>
      </c>
      <c r="D298" s="93">
        <v>0</v>
      </c>
      <c r="E298" s="84">
        <v>0</v>
      </c>
      <c r="F298" s="93">
        <v>0</v>
      </c>
      <c r="G298" s="84">
        <v>0</v>
      </c>
      <c r="H298" s="83">
        <f t="shared" ref="H298:M298" si="88">H299+H302+H305+H308+H311</f>
        <v>0</v>
      </c>
      <c r="I298" s="84">
        <f t="shared" si="88"/>
        <v>0</v>
      </c>
      <c r="J298" s="83">
        <f t="shared" si="88"/>
        <v>0</v>
      </c>
      <c r="K298" s="84">
        <f t="shared" si="88"/>
        <v>0</v>
      </c>
      <c r="L298" s="83">
        <f t="shared" si="88"/>
        <v>0</v>
      </c>
      <c r="M298" s="84">
        <f t="shared" si="88"/>
        <v>0</v>
      </c>
      <c r="N298" s="93">
        <f t="shared" si="79"/>
        <v>0</v>
      </c>
      <c r="O298" s="84">
        <f t="shared" si="79"/>
        <v>0</v>
      </c>
    </row>
    <row r="299" spans="1:15" ht="25.5" x14ac:dyDescent="0.25">
      <c r="A299" s="100">
        <f t="shared" si="69"/>
        <v>264</v>
      </c>
      <c r="B299" s="101">
        <v>461000</v>
      </c>
      <c r="C299" s="102" t="s">
        <v>191</v>
      </c>
      <c r="D299" s="93">
        <v>0</v>
      </c>
      <c r="E299" s="84">
        <v>0</v>
      </c>
      <c r="F299" s="93">
        <v>0</v>
      </c>
      <c r="G299" s="84">
        <v>0</v>
      </c>
      <c r="H299" s="83">
        <f t="shared" ref="H299:M299" si="89">SUM(H300:H301)</f>
        <v>0</v>
      </c>
      <c r="I299" s="84">
        <f t="shared" si="89"/>
        <v>0</v>
      </c>
      <c r="J299" s="83">
        <f t="shared" si="89"/>
        <v>0</v>
      </c>
      <c r="K299" s="84">
        <f t="shared" si="89"/>
        <v>0</v>
      </c>
      <c r="L299" s="83">
        <f t="shared" si="89"/>
        <v>0</v>
      </c>
      <c r="M299" s="84">
        <f t="shared" si="89"/>
        <v>0</v>
      </c>
      <c r="N299" s="93">
        <f t="shared" si="79"/>
        <v>0</v>
      </c>
      <c r="O299" s="84">
        <f t="shared" si="79"/>
        <v>0</v>
      </c>
    </row>
    <row r="300" spans="1:15" ht="26.25" customHeight="1" x14ac:dyDescent="0.25">
      <c r="A300" s="103">
        <f t="shared" ref="A300:A363" si="90">A299+1</f>
        <v>265</v>
      </c>
      <c r="B300" s="104">
        <v>461100</v>
      </c>
      <c r="C300" s="105" t="s">
        <v>86</v>
      </c>
      <c r="D300" s="176"/>
      <c r="E300" s="175"/>
      <c r="F300" s="176"/>
      <c r="G300" s="175"/>
      <c r="H300" s="174"/>
      <c r="I300" s="173"/>
      <c r="J300" s="174"/>
      <c r="K300" s="173"/>
      <c r="L300" s="174"/>
      <c r="M300" s="173"/>
      <c r="N300" s="110">
        <f t="shared" si="79"/>
        <v>0</v>
      </c>
      <c r="O300" s="88">
        <f t="shared" si="79"/>
        <v>0</v>
      </c>
    </row>
    <row r="301" spans="1:15" ht="25.5" x14ac:dyDescent="0.25">
      <c r="A301" s="103">
        <f t="shared" si="90"/>
        <v>266</v>
      </c>
      <c r="B301" s="104">
        <v>461200</v>
      </c>
      <c r="C301" s="105" t="s">
        <v>87</v>
      </c>
      <c r="D301" s="176"/>
      <c r="E301" s="175"/>
      <c r="F301" s="176"/>
      <c r="G301" s="175"/>
      <c r="H301" s="174"/>
      <c r="I301" s="173"/>
      <c r="J301" s="174"/>
      <c r="K301" s="173"/>
      <c r="L301" s="174"/>
      <c r="M301" s="173"/>
      <c r="N301" s="110">
        <f t="shared" si="79"/>
        <v>0</v>
      </c>
      <c r="O301" s="88">
        <f t="shared" si="79"/>
        <v>0</v>
      </c>
    </row>
    <row r="302" spans="1:15" ht="25.5" x14ac:dyDescent="0.25">
      <c r="A302" s="100">
        <f t="shared" si="90"/>
        <v>267</v>
      </c>
      <c r="B302" s="101">
        <v>462000</v>
      </c>
      <c r="C302" s="102" t="s">
        <v>192</v>
      </c>
      <c r="D302" s="93">
        <v>0</v>
      </c>
      <c r="E302" s="84">
        <v>0</v>
      </c>
      <c r="F302" s="93">
        <v>0</v>
      </c>
      <c r="G302" s="84">
        <v>0</v>
      </c>
      <c r="H302" s="83">
        <f t="shared" ref="H302:M302" si="91">SUM(H303:H304)</f>
        <v>0</v>
      </c>
      <c r="I302" s="84">
        <f t="shared" si="91"/>
        <v>0</v>
      </c>
      <c r="J302" s="83">
        <f t="shared" si="91"/>
        <v>0</v>
      </c>
      <c r="K302" s="84">
        <f t="shared" si="91"/>
        <v>0</v>
      </c>
      <c r="L302" s="83">
        <f t="shared" si="91"/>
        <v>0</v>
      </c>
      <c r="M302" s="84">
        <f t="shared" si="91"/>
        <v>0</v>
      </c>
      <c r="N302" s="93">
        <f t="shared" si="79"/>
        <v>0</v>
      </c>
      <c r="O302" s="84">
        <f t="shared" si="79"/>
        <v>0</v>
      </c>
    </row>
    <row r="303" spans="1:15" ht="25.5" x14ac:dyDescent="0.25">
      <c r="A303" s="103">
        <f t="shared" si="90"/>
        <v>268</v>
      </c>
      <c r="B303" s="104">
        <v>462100</v>
      </c>
      <c r="C303" s="105" t="s">
        <v>88</v>
      </c>
      <c r="D303" s="176"/>
      <c r="E303" s="175"/>
      <c r="F303" s="176"/>
      <c r="G303" s="175"/>
      <c r="H303" s="174"/>
      <c r="I303" s="173"/>
      <c r="J303" s="174"/>
      <c r="K303" s="173"/>
      <c r="L303" s="174"/>
      <c r="M303" s="173"/>
      <c r="N303" s="110">
        <f t="shared" si="79"/>
        <v>0</v>
      </c>
      <c r="O303" s="88">
        <f t="shared" si="79"/>
        <v>0</v>
      </c>
    </row>
    <row r="304" spans="1:15" ht="25.5" x14ac:dyDescent="0.25">
      <c r="A304" s="103">
        <f t="shared" si="90"/>
        <v>269</v>
      </c>
      <c r="B304" s="104">
        <v>462200</v>
      </c>
      <c r="C304" s="105" t="s">
        <v>89</v>
      </c>
      <c r="D304" s="176"/>
      <c r="E304" s="175"/>
      <c r="F304" s="176"/>
      <c r="G304" s="175"/>
      <c r="H304" s="174"/>
      <c r="I304" s="173"/>
      <c r="J304" s="174"/>
      <c r="K304" s="173"/>
      <c r="L304" s="174"/>
      <c r="M304" s="173"/>
      <c r="N304" s="110">
        <f t="shared" si="79"/>
        <v>0</v>
      </c>
      <c r="O304" s="88">
        <f t="shared" si="79"/>
        <v>0</v>
      </c>
    </row>
    <row r="305" spans="1:15" ht="25.5" x14ac:dyDescent="0.25">
      <c r="A305" s="100">
        <f t="shared" si="90"/>
        <v>270</v>
      </c>
      <c r="B305" s="101">
        <v>463000</v>
      </c>
      <c r="C305" s="102" t="s">
        <v>193</v>
      </c>
      <c r="D305" s="93">
        <v>0</v>
      </c>
      <c r="E305" s="84">
        <v>0</v>
      </c>
      <c r="F305" s="93">
        <v>0</v>
      </c>
      <c r="G305" s="84">
        <v>0</v>
      </c>
      <c r="H305" s="83">
        <f t="shared" ref="H305:M305" si="92">SUM(H306:H307)</f>
        <v>0</v>
      </c>
      <c r="I305" s="84">
        <f t="shared" si="92"/>
        <v>0</v>
      </c>
      <c r="J305" s="83">
        <f t="shared" si="92"/>
        <v>0</v>
      </c>
      <c r="K305" s="84">
        <f t="shared" si="92"/>
        <v>0</v>
      </c>
      <c r="L305" s="83">
        <f t="shared" si="92"/>
        <v>0</v>
      </c>
      <c r="M305" s="84">
        <f t="shared" si="92"/>
        <v>0</v>
      </c>
      <c r="N305" s="93">
        <f t="shared" si="79"/>
        <v>0</v>
      </c>
      <c r="O305" s="84">
        <f t="shared" si="79"/>
        <v>0</v>
      </c>
    </row>
    <row r="306" spans="1:15" ht="25.5" x14ac:dyDescent="0.25">
      <c r="A306" s="103">
        <f t="shared" si="90"/>
        <v>271</v>
      </c>
      <c r="B306" s="104">
        <v>463100</v>
      </c>
      <c r="C306" s="105" t="s">
        <v>499</v>
      </c>
      <c r="D306" s="176"/>
      <c r="E306" s="175"/>
      <c r="F306" s="176"/>
      <c r="G306" s="175"/>
      <c r="H306" s="174"/>
      <c r="I306" s="173"/>
      <c r="J306" s="174"/>
      <c r="K306" s="173"/>
      <c r="L306" s="174"/>
      <c r="M306" s="173"/>
      <c r="N306" s="110">
        <f t="shared" si="79"/>
        <v>0</v>
      </c>
      <c r="O306" s="88">
        <f t="shared" si="79"/>
        <v>0</v>
      </c>
    </row>
    <row r="307" spans="1:15" ht="25.5" x14ac:dyDescent="0.25">
      <c r="A307" s="103">
        <f t="shared" si="90"/>
        <v>272</v>
      </c>
      <c r="B307" s="104">
        <v>463200</v>
      </c>
      <c r="C307" s="105" t="s">
        <v>500</v>
      </c>
      <c r="D307" s="176"/>
      <c r="E307" s="175"/>
      <c r="F307" s="176"/>
      <c r="G307" s="175"/>
      <c r="H307" s="174"/>
      <c r="I307" s="173"/>
      <c r="J307" s="174"/>
      <c r="K307" s="173"/>
      <c r="L307" s="174"/>
      <c r="M307" s="173"/>
      <c r="N307" s="110">
        <f t="shared" si="79"/>
        <v>0</v>
      </c>
      <c r="O307" s="88">
        <f t="shared" si="79"/>
        <v>0</v>
      </c>
    </row>
    <row r="308" spans="1:15" ht="38.25" x14ac:dyDescent="0.25">
      <c r="A308" s="100">
        <f t="shared" si="90"/>
        <v>273</v>
      </c>
      <c r="B308" s="101">
        <v>464000</v>
      </c>
      <c r="C308" s="102" t="s">
        <v>194</v>
      </c>
      <c r="D308" s="116">
        <v>0</v>
      </c>
      <c r="E308" s="117">
        <v>0</v>
      </c>
      <c r="F308" s="116">
        <v>0</v>
      </c>
      <c r="G308" s="117">
        <v>0</v>
      </c>
      <c r="H308" s="118">
        <f t="shared" ref="H308:M308" si="93">SUM(H309:H310)</f>
        <v>0</v>
      </c>
      <c r="I308" s="117">
        <f t="shared" si="93"/>
        <v>0</v>
      </c>
      <c r="J308" s="118">
        <f t="shared" si="93"/>
        <v>0</v>
      </c>
      <c r="K308" s="117">
        <f t="shared" si="93"/>
        <v>0</v>
      </c>
      <c r="L308" s="118">
        <f t="shared" si="93"/>
        <v>0</v>
      </c>
      <c r="M308" s="117">
        <f t="shared" si="93"/>
        <v>0</v>
      </c>
      <c r="N308" s="116">
        <f t="shared" si="79"/>
        <v>0</v>
      </c>
      <c r="O308" s="117">
        <f t="shared" si="79"/>
        <v>0</v>
      </c>
    </row>
    <row r="309" spans="1:15" ht="25.5" x14ac:dyDescent="0.25">
      <c r="A309" s="103">
        <f t="shared" si="90"/>
        <v>274</v>
      </c>
      <c r="B309" s="104">
        <v>464100</v>
      </c>
      <c r="C309" s="105" t="s">
        <v>283</v>
      </c>
      <c r="D309" s="176"/>
      <c r="E309" s="175"/>
      <c r="F309" s="176"/>
      <c r="G309" s="175"/>
      <c r="H309" s="174"/>
      <c r="I309" s="173"/>
      <c r="J309" s="174"/>
      <c r="K309" s="173"/>
      <c r="L309" s="174"/>
      <c r="M309" s="173"/>
      <c r="N309" s="110">
        <f t="shared" si="79"/>
        <v>0</v>
      </c>
      <c r="O309" s="88">
        <f t="shared" si="79"/>
        <v>0</v>
      </c>
    </row>
    <row r="310" spans="1:15" ht="38.25" x14ac:dyDescent="0.25">
      <c r="A310" s="103">
        <f t="shared" si="90"/>
        <v>275</v>
      </c>
      <c r="B310" s="104">
        <v>464200</v>
      </c>
      <c r="C310" s="105" t="s">
        <v>284</v>
      </c>
      <c r="D310" s="176"/>
      <c r="E310" s="175"/>
      <c r="F310" s="176"/>
      <c r="G310" s="175"/>
      <c r="H310" s="174"/>
      <c r="I310" s="173"/>
      <c r="J310" s="174"/>
      <c r="K310" s="173"/>
      <c r="L310" s="174"/>
      <c r="M310" s="173"/>
      <c r="N310" s="110">
        <f t="shared" si="79"/>
        <v>0</v>
      </c>
      <c r="O310" s="88">
        <f t="shared" si="79"/>
        <v>0</v>
      </c>
    </row>
    <row r="311" spans="1:15" ht="25.5" x14ac:dyDescent="0.25">
      <c r="A311" s="100">
        <f t="shared" si="90"/>
        <v>276</v>
      </c>
      <c r="B311" s="101">
        <v>465000</v>
      </c>
      <c r="C311" s="102" t="s">
        <v>195</v>
      </c>
      <c r="D311" s="116">
        <v>0</v>
      </c>
      <c r="E311" s="117">
        <v>0</v>
      </c>
      <c r="F311" s="116">
        <v>0</v>
      </c>
      <c r="G311" s="117">
        <v>0</v>
      </c>
      <c r="H311" s="118">
        <f t="shared" ref="H311:M311" si="94">SUM(H312:H313)</f>
        <v>0</v>
      </c>
      <c r="I311" s="117">
        <f t="shared" si="94"/>
        <v>0</v>
      </c>
      <c r="J311" s="118">
        <f t="shared" si="94"/>
        <v>0</v>
      </c>
      <c r="K311" s="117">
        <f t="shared" si="94"/>
        <v>0</v>
      </c>
      <c r="L311" s="118">
        <f t="shared" si="94"/>
        <v>0</v>
      </c>
      <c r="M311" s="117">
        <f t="shared" si="94"/>
        <v>0</v>
      </c>
      <c r="N311" s="116">
        <f t="shared" si="79"/>
        <v>0</v>
      </c>
      <c r="O311" s="117">
        <f t="shared" si="79"/>
        <v>0</v>
      </c>
    </row>
    <row r="312" spans="1:15" ht="25.5" x14ac:dyDescent="0.25">
      <c r="A312" s="103">
        <f t="shared" si="90"/>
        <v>277</v>
      </c>
      <c r="B312" s="104">
        <v>465100</v>
      </c>
      <c r="C312" s="105" t="s">
        <v>90</v>
      </c>
      <c r="D312" s="176"/>
      <c r="E312" s="175"/>
      <c r="F312" s="176"/>
      <c r="G312" s="175"/>
      <c r="H312" s="174"/>
      <c r="I312" s="173"/>
      <c r="J312" s="174"/>
      <c r="K312" s="173"/>
      <c r="L312" s="174"/>
      <c r="M312" s="173"/>
      <c r="N312" s="110">
        <f t="shared" si="79"/>
        <v>0</v>
      </c>
      <c r="O312" s="88">
        <f t="shared" si="79"/>
        <v>0</v>
      </c>
    </row>
    <row r="313" spans="1:15" ht="25.5" x14ac:dyDescent="0.25">
      <c r="A313" s="103">
        <f t="shared" si="90"/>
        <v>278</v>
      </c>
      <c r="B313" s="104">
        <v>465200</v>
      </c>
      <c r="C313" s="105" t="s">
        <v>91</v>
      </c>
      <c r="D313" s="176"/>
      <c r="E313" s="175"/>
      <c r="F313" s="176"/>
      <c r="G313" s="175"/>
      <c r="H313" s="174"/>
      <c r="I313" s="173"/>
      <c r="J313" s="174"/>
      <c r="K313" s="173"/>
      <c r="L313" s="174"/>
      <c r="M313" s="173"/>
      <c r="N313" s="110">
        <f t="shared" si="79"/>
        <v>0</v>
      </c>
      <c r="O313" s="88">
        <f t="shared" si="79"/>
        <v>0</v>
      </c>
    </row>
    <row r="314" spans="1:15" ht="25.5" x14ac:dyDescent="0.25">
      <c r="A314" s="100">
        <f t="shared" si="90"/>
        <v>279</v>
      </c>
      <c r="B314" s="101">
        <v>470000</v>
      </c>
      <c r="C314" s="102" t="s">
        <v>196</v>
      </c>
      <c r="D314" s="93">
        <v>0</v>
      </c>
      <c r="E314" s="84">
        <v>0</v>
      </c>
      <c r="F314" s="93">
        <v>0</v>
      </c>
      <c r="G314" s="84">
        <v>0</v>
      </c>
      <c r="H314" s="83">
        <f t="shared" ref="H314:M314" si="95">H315+H319</f>
        <v>0</v>
      </c>
      <c r="I314" s="84">
        <f t="shared" si="95"/>
        <v>0</v>
      </c>
      <c r="J314" s="83">
        <f t="shared" si="95"/>
        <v>0</v>
      </c>
      <c r="K314" s="84">
        <f t="shared" si="95"/>
        <v>0</v>
      </c>
      <c r="L314" s="83">
        <f t="shared" si="95"/>
        <v>0</v>
      </c>
      <c r="M314" s="84">
        <f t="shared" si="95"/>
        <v>0</v>
      </c>
      <c r="N314" s="93">
        <f t="shared" si="79"/>
        <v>0</v>
      </c>
      <c r="O314" s="84">
        <f t="shared" si="79"/>
        <v>0</v>
      </c>
    </row>
    <row r="315" spans="1:15" ht="51" x14ac:dyDescent="0.25">
      <c r="A315" s="100">
        <f t="shared" si="90"/>
        <v>280</v>
      </c>
      <c r="B315" s="101">
        <v>471000</v>
      </c>
      <c r="C315" s="102" t="s">
        <v>435</v>
      </c>
      <c r="D315" s="93">
        <v>0</v>
      </c>
      <c r="E315" s="84">
        <v>0</v>
      </c>
      <c r="F315" s="93">
        <v>0</v>
      </c>
      <c r="G315" s="84">
        <v>0</v>
      </c>
      <c r="H315" s="83">
        <f t="shared" ref="H315:M315" si="96">SUM(H316:H318)</f>
        <v>0</v>
      </c>
      <c r="I315" s="84">
        <f t="shared" si="96"/>
        <v>0</v>
      </c>
      <c r="J315" s="83">
        <f t="shared" si="96"/>
        <v>0</v>
      </c>
      <c r="K315" s="84">
        <f t="shared" si="96"/>
        <v>0</v>
      </c>
      <c r="L315" s="83">
        <f t="shared" si="96"/>
        <v>0</v>
      </c>
      <c r="M315" s="84">
        <f t="shared" si="96"/>
        <v>0</v>
      </c>
      <c r="N315" s="93">
        <f t="shared" si="79"/>
        <v>0</v>
      </c>
      <c r="O315" s="84">
        <f t="shared" si="79"/>
        <v>0</v>
      </c>
    </row>
    <row r="316" spans="1:15" ht="38.25" x14ac:dyDescent="0.25">
      <c r="A316" s="103">
        <f t="shared" si="90"/>
        <v>281</v>
      </c>
      <c r="B316" s="104">
        <v>471100</v>
      </c>
      <c r="C316" s="105" t="s">
        <v>92</v>
      </c>
      <c r="D316" s="176"/>
      <c r="E316" s="175"/>
      <c r="F316" s="176"/>
      <c r="G316" s="175"/>
      <c r="H316" s="174"/>
      <c r="I316" s="173"/>
      <c r="J316" s="174"/>
      <c r="K316" s="173"/>
      <c r="L316" s="174"/>
      <c r="M316" s="173"/>
      <c r="N316" s="110">
        <f t="shared" si="79"/>
        <v>0</v>
      </c>
      <c r="O316" s="88">
        <f t="shared" si="79"/>
        <v>0</v>
      </c>
    </row>
    <row r="317" spans="1:15" ht="38.25" x14ac:dyDescent="0.25">
      <c r="A317" s="103">
        <f t="shared" si="90"/>
        <v>282</v>
      </c>
      <c r="B317" s="104">
        <v>471200</v>
      </c>
      <c r="C317" s="105" t="s">
        <v>93</v>
      </c>
      <c r="D317" s="176"/>
      <c r="E317" s="175"/>
      <c r="F317" s="176"/>
      <c r="G317" s="175"/>
      <c r="H317" s="174"/>
      <c r="I317" s="173"/>
      <c r="J317" s="174"/>
      <c r="K317" s="173"/>
      <c r="L317" s="174"/>
      <c r="M317" s="173"/>
      <c r="N317" s="110">
        <f t="shared" si="79"/>
        <v>0</v>
      </c>
      <c r="O317" s="88">
        <f t="shared" si="79"/>
        <v>0</v>
      </c>
    </row>
    <row r="318" spans="1:15" ht="51" x14ac:dyDescent="0.25">
      <c r="A318" s="119">
        <f t="shared" si="90"/>
        <v>283</v>
      </c>
      <c r="B318" s="120">
        <v>471900</v>
      </c>
      <c r="C318" s="121" t="s">
        <v>285</v>
      </c>
      <c r="D318" s="176"/>
      <c r="E318" s="175"/>
      <c r="F318" s="176"/>
      <c r="G318" s="175"/>
      <c r="H318" s="174"/>
      <c r="I318" s="173"/>
      <c r="J318" s="174"/>
      <c r="K318" s="173"/>
      <c r="L318" s="174"/>
      <c r="M318" s="173"/>
      <c r="N318" s="137">
        <f t="shared" si="79"/>
        <v>0</v>
      </c>
      <c r="O318" s="122">
        <f t="shared" si="79"/>
        <v>0</v>
      </c>
    </row>
    <row r="319" spans="1:15" ht="25.5" x14ac:dyDescent="0.25">
      <c r="A319" s="100">
        <f t="shared" si="90"/>
        <v>284</v>
      </c>
      <c r="B319" s="101">
        <v>472000</v>
      </c>
      <c r="C319" s="102" t="s">
        <v>436</v>
      </c>
      <c r="D319" s="93">
        <v>0</v>
      </c>
      <c r="E319" s="84">
        <v>0</v>
      </c>
      <c r="F319" s="93">
        <v>0</v>
      </c>
      <c r="G319" s="84">
        <v>0</v>
      </c>
      <c r="H319" s="83">
        <f t="shared" ref="H319:M319" si="97">SUM(H320:H328)</f>
        <v>0</v>
      </c>
      <c r="I319" s="84">
        <f t="shared" si="97"/>
        <v>0</v>
      </c>
      <c r="J319" s="83">
        <f t="shared" si="97"/>
        <v>0</v>
      </c>
      <c r="K319" s="84">
        <f t="shared" si="97"/>
        <v>0</v>
      </c>
      <c r="L319" s="83">
        <f t="shared" si="97"/>
        <v>0</v>
      </c>
      <c r="M319" s="84">
        <f t="shared" si="97"/>
        <v>0</v>
      </c>
      <c r="N319" s="93">
        <f t="shared" si="79"/>
        <v>0</v>
      </c>
      <c r="O319" s="84">
        <f t="shared" si="79"/>
        <v>0</v>
      </c>
    </row>
    <row r="320" spans="1:15" ht="25.5" x14ac:dyDescent="0.25">
      <c r="A320" s="103">
        <f t="shared" si="90"/>
        <v>285</v>
      </c>
      <c r="B320" s="104">
        <v>472100</v>
      </c>
      <c r="C320" s="105" t="s">
        <v>214</v>
      </c>
      <c r="D320" s="176"/>
      <c r="E320" s="175"/>
      <c r="F320" s="176"/>
      <c r="G320" s="175"/>
      <c r="H320" s="174"/>
      <c r="I320" s="173"/>
      <c r="J320" s="174"/>
      <c r="K320" s="173"/>
      <c r="L320" s="174"/>
      <c r="M320" s="173"/>
      <c r="N320" s="110">
        <f t="shared" si="79"/>
        <v>0</v>
      </c>
      <c r="O320" s="88">
        <f t="shared" si="79"/>
        <v>0</v>
      </c>
    </row>
    <row r="321" spans="1:15" ht="25.5" x14ac:dyDescent="0.25">
      <c r="A321" s="103">
        <f t="shared" si="90"/>
        <v>286</v>
      </c>
      <c r="B321" s="104">
        <v>472200</v>
      </c>
      <c r="C321" s="105" t="s">
        <v>26</v>
      </c>
      <c r="D321" s="176"/>
      <c r="E321" s="175"/>
      <c r="F321" s="176"/>
      <c r="G321" s="175"/>
      <c r="H321" s="174"/>
      <c r="I321" s="173"/>
      <c r="J321" s="174"/>
      <c r="K321" s="173"/>
      <c r="L321" s="174"/>
      <c r="M321" s="173"/>
      <c r="N321" s="110">
        <f t="shared" si="79"/>
        <v>0</v>
      </c>
      <c r="O321" s="88">
        <f t="shared" si="79"/>
        <v>0</v>
      </c>
    </row>
    <row r="322" spans="1:15" ht="25.5" x14ac:dyDescent="0.25">
      <c r="A322" s="103">
        <f t="shared" si="90"/>
        <v>287</v>
      </c>
      <c r="B322" s="104">
        <v>472300</v>
      </c>
      <c r="C322" s="105" t="s">
        <v>27</v>
      </c>
      <c r="D322" s="176"/>
      <c r="E322" s="175"/>
      <c r="F322" s="176"/>
      <c r="G322" s="175"/>
      <c r="H322" s="174"/>
      <c r="I322" s="173"/>
      <c r="J322" s="174"/>
      <c r="K322" s="173"/>
      <c r="L322" s="174"/>
      <c r="M322" s="173"/>
      <c r="N322" s="110">
        <f t="shared" si="79"/>
        <v>0</v>
      </c>
      <c r="O322" s="88">
        <f t="shared" si="79"/>
        <v>0</v>
      </c>
    </row>
    <row r="323" spans="1:15" ht="25.5" x14ac:dyDescent="0.25">
      <c r="A323" s="103">
        <f t="shared" si="90"/>
        <v>288</v>
      </c>
      <c r="B323" s="104">
        <v>472400</v>
      </c>
      <c r="C323" s="105" t="s">
        <v>364</v>
      </c>
      <c r="D323" s="176"/>
      <c r="E323" s="175"/>
      <c r="F323" s="176"/>
      <c r="G323" s="175"/>
      <c r="H323" s="174"/>
      <c r="I323" s="173"/>
      <c r="J323" s="174"/>
      <c r="K323" s="173"/>
      <c r="L323" s="174"/>
      <c r="M323" s="173"/>
      <c r="N323" s="110">
        <f t="shared" si="79"/>
        <v>0</v>
      </c>
      <c r="O323" s="88">
        <f t="shared" si="79"/>
        <v>0</v>
      </c>
    </row>
    <row r="324" spans="1:15" ht="25.5" x14ac:dyDescent="0.25">
      <c r="A324" s="103">
        <f t="shared" si="90"/>
        <v>289</v>
      </c>
      <c r="B324" s="104">
        <v>472500</v>
      </c>
      <c r="C324" s="105" t="s">
        <v>365</v>
      </c>
      <c r="D324" s="176"/>
      <c r="E324" s="175"/>
      <c r="F324" s="176"/>
      <c r="G324" s="175"/>
      <c r="H324" s="174"/>
      <c r="I324" s="173"/>
      <c r="J324" s="174"/>
      <c r="K324" s="173"/>
      <c r="L324" s="174"/>
      <c r="M324" s="173"/>
      <c r="N324" s="110">
        <f t="shared" si="79"/>
        <v>0</v>
      </c>
      <c r="O324" s="88">
        <f t="shared" si="79"/>
        <v>0</v>
      </c>
    </row>
    <row r="325" spans="1:15" x14ac:dyDescent="0.25">
      <c r="A325" s="103">
        <f t="shared" si="90"/>
        <v>290</v>
      </c>
      <c r="B325" s="104">
        <v>472600</v>
      </c>
      <c r="C325" s="105" t="s">
        <v>366</v>
      </c>
      <c r="D325" s="176"/>
      <c r="E325" s="175"/>
      <c r="F325" s="176"/>
      <c r="G325" s="175"/>
      <c r="H325" s="174"/>
      <c r="I325" s="173"/>
      <c r="J325" s="174"/>
      <c r="K325" s="173"/>
      <c r="L325" s="174"/>
      <c r="M325" s="173"/>
      <c r="N325" s="110">
        <f t="shared" si="79"/>
        <v>0</v>
      </c>
      <c r="O325" s="88">
        <f t="shared" si="79"/>
        <v>0</v>
      </c>
    </row>
    <row r="326" spans="1:15" ht="25.5" x14ac:dyDescent="0.25">
      <c r="A326" s="103">
        <f t="shared" si="90"/>
        <v>291</v>
      </c>
      <c r="B326" s="104">
        <v>472700</v>
      </c>
      <c r="C326" s="105" t="s">
        <v>367</v>
      </c>
      <c r="D326" s="176"/>
      <c r="E326" s="175"/>
      <c r="F326" s="176"/>
      <c r="G326" s="175"/>
      <c r="H326" s="174"/>
      <c r="I326" s="173"/>
      <c r="J326" s="174"/>
      <c r="K326" s="173"/>
      <c r="L326" s="174"/>
      <c r="M326" s="173"/>
      <c r="N326" s="110">
        <f t="shared" si="79"/>
        <v>0</v>
      </c>
      <c r="O326" s="88">
        <f t="shared" si="79"/>
        <v>0</v>
      </c>
    </row>
    <row r="327" spans="1:15" ht="25.5" x14ac:dyDescent="0.25">
      <c r="A327" s="103">
        <f t="shared" si="90"/>
        <v>292</v>
      </c>
      <c r="B327" s="104">
        <v>472800</v>
      </c>
      <c r="C327" s="105" t="s">
        <v>368</v>
      </c>
      <c r="D327" s="176"/>
      <c r="E327" s="175"/>
      <c r="F327" s="176"/>
      <c r="G327" s="175"/>
      <c r="H327" s="174"/>
      <c r="I327" s="173"/>
      <c r="J327" s="174"/>
      <c r="K327" s="173"/>
      <c r="L327" s="174"/>
      <c r="M327" s="173"/>
      <c r="N327" s="110">
        <f t="shared" ref="N327:O390" si="98">SUM(H327,J327,L327)</f>
        <v>0</v>
      </c>
      <c r="O327" s="88">
        <f t="shared" si="98"/>
        <v>0</v>
      </c>
    </row>
    <row r="328" spans="1:15" x14ac:dyDescent="0.25">
      <c r="A328" s="103">
        <f t="shared" si="90"/>
        <v>293</v>
      </c>
      <c r="B328" s="104">
        <v>472900</v>
      </c>
      <c r="C328" s="105" t="s">
        <v>369</v>
      </c>
      <c r="D328" s="176"/>
      <c r="E328" s="175"/>
      <c r="F328" s="176"/>
      <c r="G328" s="175"/>
      <c r="H328" s="174"/>
      <c r="I328" s="173"/>
      <c r="J328" s="174"/>
      <c r="K328" s="173"/>
      <c r="L328" s="174"/>
      <c r="M328" s="173"/>
      <c r="N328" s="110">
        <f t="shared" si="98"/>
        <v>0</v>
      </c>
      <c r="O328" s="88">
        <f t="shared" si="98"/>
        <v>0</v>
      </c>
    </row>
    <row r="329" spans="1:15" ht="25.5" x14ac:dyDescent="0.25">
      <c r="A329" s="100">
        <f t="shared" si="90"/>
        <v>294</v>
      </c>
      <c r="B329" s="101">
        <v>480000</v>
      </c>
      <c r="C329" s="102" t="s">
        <v>437</v>
      </c>
      <c r="D329" s="93">
        <v>0</v>
      </c>
      <c r="E329" s="84">
        <v>132441</v>
      </c>
      <c r="F329" s="93">
        <v>20000</v>
      </c>
      <c r="G329" s="84">
        <v>100000</v>
      </c>
      <c r="H329" s="83">
        <f t="shared" ref="H329:M329" si="99">H330+H333+H337+H339+H342+H344</f>
        <v>50000</v>
      </c>
      <c r="I329" s="84">
        <f t="shared" si="99"/>
        <v>200000</v>
      </c>
      <c r="J329" s="83">
        <f t="shared" si="99"/>
        <v>50000</v>
      </c>
      <c r="K329" s="84">
        <f t="shared" si="99"/>
        <v>200000</v>
      </c>
      <c r="L329" s="83">
        <f t="shared" si="99"/>
        <v>50000</v>
      </c>
      <c r="M329" s="84">
        <f t="shared" si="99"/>
        <v>200000</v>
      </c>
      <c r="N329" s="93">
        <f t="shared" si="98"/>
        <v>150000</v>
      </c>
      <c r="O329" s="84">
        <f t="shared" si="98"/>
        <v>600000</v>
      </c>
    </row>
    <row r="330" spans="1:15" ht="25.5" x14ac:dyDescent="0.25">
      <c r="A330" s="100">
        <f t="shared" si="90"/>
        <v>295</v>
      </c>
      <c r="B330" s="101">
        <v>481000</v>
      </c>
      <c r="C330" s="102" t="s">
        <v>438</v>
      </c>
      <c r="D330" s="93">
        <v>0</v>
      </c>
      <c r="E330" s="84">
        <v>0</v>
      </c>
      <c r="F330" s="93">
        <v>0</v>
      </c>
      <c r="G330" s="84">
        <v>0</v>
      </c>
      <c r="H330" s="83">
        <f t="shared" ref="H330:M330" si="100">SUM(H331:H332)</f>
        <v>0</v>
      </c>
      <c r="I330" s="84">
        <f t="shared" si="100"/>
        <v>0</v>
      </c>
      <c r="J330" s="83">
        <f t="shared" si="100"/>
        <v>0</v>
      </c>
      <c r="K330" s="84">
        <f t="shared" si="100"/>
        <v>0</v>
      </c>
      <c r="L330" s="83">
        <f t="shared" si="100"/>
        <v>0</v>
      </c>
      <c r="M330" s="84">
        <f t="shared" si="100"/>
        <v>0</v>
      </c>
      <c r="N330" s="93">
        <f t="shared" si="98"/>
        <v>0</v>
      </c>
      <c r="O330" s="84">
        <f t="shared" si="98"/>
        <v>0</v>
      </c>
    </row>
    <row r="331" spans="1:15" ht="38.25" x14ac:dyDescent="0.25">
      <c r="A331" s="103">
        <f t="shared" si="90"/>
        <v>296</v>
      </c>
      <c r="B331" s="104">
        <v>481100</v>
      </c>
      <c r="C331" s="105" t="s">
        <v>370</v>
      </c>
      <c r="D331" s="176"/>
      <c r="E331" s="175"/>
      <c r="F331" s="176"/>
      <c r="G331" s="175"/>
      <c r="H331" s="174"/>
      <c r="I331" s="173"/>
      <c r="J331" s="174"/>
      <c r="K331" s="173"/>
      <c r="L331" s="174"/>
      <c r="M331" s="173"/>
      <c r="N331" s="110">
        <f t="shared" si="98"/>
        <v>0</v>
      </c>
      <c r="O331" s="88">
        <f t="shared" si="98"/>
        <v>0</v>
      </c>
    </row>
    <row r="332" spans="1:15" ht="25.5" x14ac:dyDescent="0.25">
      <c r="A332" s="103">
        <f t="shared" si="90"/>
        <v>297</v>
      </c>
      <c r="B332" s="104">
        <v>481900</v>
      </c>
      <c r="C332" s="105" t="s">
        <v>28</v>
      </c>
      <c r="D332" s="176"/>
      <c r="E332" s="175"/>
      <c r="F332" s="176"/>
      <c r="G332" s="175"/>
      <c r="H332" s="174"/>
      <c r="I332" s="173"/>
      <c r="J332" s="174"/>
      <c r="K332" s="173"/>
      <c r="L332" s="174"/>
      <c r="M332" s="173"/>
      <c r="N332" s="110">
        <f t="shared" si="98"/>
        <v>0</v>
      </c>
      <c r="O332" s="88">
        <f t="shared" si="98"/>
        <v>0</v>
      </c>
    </row>
    <row r="333" spans="1:15" ht="25.5" x14ac:dyDescent="0.25">
      <c r="A333" s="100">
        <f t="shared" si="90"/>
        <v>298</v>
      </c>
      <c r="B333" s="101">
        <v>482000</v>
      </c>
      <c r="C333" s="102" t="s">
        <v>439</v>
      </c>
      <c r="D333" s="93">
        <v>0</v>
      </c>
      <c r="E333" s="84">
        <v>132441</v>
      </c>
      <c r="F333" s="93">
        <v>20000</v>
      </c>
      <c r="G333" s="84">
        <v>100000</v>
      </c>
      <c r="H333" s="83">
        <f t="shared" ref="H333:M333" si="101">SUM(H334:H336)</f>
        <v>50000</v>
      </c>
      <c r="I333" s="84">
        <f t="shared" si="101"/>
        <v>200000</v>
      </c>
      <c r="J333" s="83">
        <f t="shared" si="101"/>
        <v>50000</v>
      </c>
      <c r="K333" s="84">
        <f t="shared" si="101"/>
        <v>200000</v>
      </c>
      <c r="L333" s="83">
        <f t="shared" si="101"/>
        <v>50000</v>
      </c>
      <c r="M333" s="84">
        <f t="shared" si="101"/>
        <v>200000</v>
      </c>
      <c r="N333" s="93">
        <f t="shared" si="98"/>
        <v>150000</v>
      </c>
      <c r="O333" s="84">
        <f t="shared" si="98"/>
        <v>600000</v>
      </c>
    </row>
    <row r="334" spans="1:15" x14ac:dyDescent="0.25">
      <c r="A334" s="103">
        <f t="shared" si="90"/>
        <v>299</v>
      </c>
      <c r="B334" s="104">
        <v>482100</v>
      </c>
      <c r="C334" s="105" t="s">
        <v>29</v>
      </c>
      <c r="D334" s="176"/>
      <c r="E334" s="175">
        <v>22714</v>
      </c>
      <c r="F334" s="176"/>
      <c r="G334" s="175"/>
      <c r="H334" s="174"/>
      <c r="I334" s="173"/>
      <c r="J334" s="174"/>
      <c r="K334" s="173"/>
      <c r="L334" s="174"/>
      <c r="M334" s="173"/>
      <c r="N334" s="110">
        <f t="shared" si="98"/>
        <v>0</v>
      </c>
      <c r="O334" s="88">
        <f t="shared" si="98"/>
        <v>0</v>
      </c>
    </row>
    <row r="335" spans="1:15" x14ac:dyDescent="0.25">
      <c r="A335" s="103">
        <f t="shared" si="90"/>
        <v>300</v>
      </c>
      <c r="B335" s="104">
        <v>482200</v>
      </c>
      <c r="C335" s="105" t="s">
        <v>30</v>
      </c>
      <c r="D335" s="176"/>
      <c r="E335" s="175">
        <v>15450</v>
      </c>
      <c r="F335" s="176">
        <v>20000</v>
      </c>
      <c r="G335" s="175">
        <v>100000</v>
      </c>
      <c r="H335" s="174">
        <v>50000</v>
      </c>
      <c r="I335" s="173">
        <v>200000</v>
      </c>
      <c r="J335" s="174">
        <v>50000</v>
      </c>
      <c r="K335" s="173">
        <v>200000</v>
      </c>
      <c r="L335" s="174">
        <v>50000</v>
      </c>
      <c r="M335" s="173">
        <v>200000</v>
      </c>
      <c r="N335" s="110">
        <f t="shared" si="98"/>
        <v>150000</v>
      </c>
      <c r="O335" s="88">
        <f t="shared" si="98"/>
        <v>600000</v>
      </c>
    </row>
    <row r="336" spans="1:15" x14ac:dyDescent="0.25">
      <c r="A336" s="103">
        <f t="shared" si="90"/>
        <v>301</v>
      </c>
      <c r="B336" s="104">
        <v>482300</v>
      </c>
      <c r="C336" s="105" t="s">
        <v>31</v>
      </c>
      <c r="D336" s="176"/>
      <c r="E336" s="175">
        <v>94277</v>
      </c>
      <c r="F336" s="176"/>
      <c r="G336" s="175"/>
      <c r="H336" s="174"/>
      <c r="I336" s="173"/>
      <c r="J336" s="174"/>
      <c r="K336" s="173"/>
      <c r="L336" s="174"/>
      <c r="M336" s="173"/>
      <c r="N336" s="110">
        <f t="shared" si="98"/>
        <v>0</v>
      </c>
      <c r="O336" s="88">
        <f t="shared" si="98"/>
        <v>0</v>
      </c>
    </row>
    <row r="337" spans="1:15" ht="25.5" x14ac:dyDescent="0.25">
      <c r="A337" s="100">
        <f t="shared" si="90"/>
        <v>302</v>
      </c>
      <c r="B337" s="101">
        <v>483000</v>
      </c>
      <c r="C337" s="102" t="s">
        <v>440</v>
      </c>
      <c r="D337" s="93">
        <v>0</v>
      </c>
      <c r="E337" s="84">
        <v>0</v>
      </c>
      <c r="F337" s="93">
        <v>0</v>
      </c>
      <c r="G337" s="84">
        <v>0</v>
      </c>
      <c r="H337" s="83">
        <f t="shared" ref="H337:M337" si="102">H338</f>
        <v>0</v>
      </c>
      <c r="I337" s="84">
        <f t="shared" si="102"/>
        <v>0</v>
      </c>
      <c r="J337" s="83">
        <f t="shared" si="102"/>
        <v>0</v>
      </c>
      <c r="K337" s="84">
        <f t="shared" si="102"/>
        <v>0</v>
      </c>
      <c r="L337" s="83">
        <f t="shared" si="102"/>
        <v>0</v>
      </c>
      <c r="M337" s="84">
        <f t="shared" si="102"/>
        <v>0</v>
      </c>
      <c r="N337" s="93">
        <f t="shared" si="98"/>
        <v>0</v>
      </c>
      <c r="O337" s="84">
        <f t="shared" si="98"/>
        <v>0</v>
      </c>
    </row>
    <row r="338" spans="1:15" ht="25.5" x14ac:dyDescent="0.25">
      <c r="A338" s="103">
        <f t="shared" si="90"/>
        <v>303</v>
      </c>
      <c r="B338" s="104">
        <v>483100</v>
      </c>
      <c r="C338" s="105" t="s">
        <v>40</v>
      </c>
      <c r="D338" s="176"/>
      <c r="E338" s="175"/>
      <c r="F338" s="176"/>
      <c r="G338" s="175"/>
      <c r="H338" s="174"/>
      <c r="I338" s="173"/>
      <c r="J338" s="174"/>
      <c r="K338" s="173"/>
      <c r="L338" s="174"/>
      <c r="M338" s="173"/>
      <c r="N338" s="110">
        <f t="shared" si="98"/>
        <v>0</v>
      </c>
      <c r="O338" s="88">
        <f t="shared" si="98"/>
        <v>0</v>
      </c>
    </row>
    <row r="339" spans="1:15" ht="63.75" x14ac:dyDescent="0.25">
      <c r="A339" s="100">
        <f t="shared" si="90"/>
        <v>304</v>
      </c>
      <c r="B339" s="101">
        <v>484000</v>
      </c>
      <c r="C339" s="102" t="s">
        <v>441</v>
      </c>
      <c r="D339" s="93">
        <v>0</v>
      </c>
      <c r="E339" s="84">
        <v>0</v>
      </c>
      <c r="F339" s="93">
        <v>0</v>
      </c>
      <c r="G339" s="84">
        <v>0</v>
      </c>
      <c r="H339" s="83">
        <f t="shared" ref="H339:M339" si="103">SUM(H340:H341)</f>
        <v>0</v>
      </c>
      <c r="I339" s="84">
        <f t="shared" si="103"/>
        <v>0</v>
      </c>
      <c r="J339" s="83">
        <f t="shared" si="103"/>
        <v>0</v>
      </c>
      <c r="K339" s="84">
        <f t="shared" si="103"/>
        <v>0</v>
      </c>
      <c r="L339" s="83">
        <f t="shared" si="103"/>
        <v>0</v>
      </c>
      <c r="M339" s="84">
        <f t="shared" si="103"/>
        <v>0</v>
      </c>
      <c r="N339" s="93">
        <f t="shared" si="98"/>
        <v>0</v>
      </c>
      <c r="O339" s="84">
        <f t="shared" si="98"/>
        <v>0</v>
      </c>
    </row>
    <row r="340" spans="1:15" ht="38.25" x14ac:dyDescent="0.25">
      <c r="A340" s="103">
        <f t="shared" si="90"/>
        <v>305</v>
      </c>
      <c r="B340" s="104">
        <v>484100</v>
      </c>
      <c r="C340" s="105" t="s">
        <v>32</v>
      </c>
      <c r="D340" s="176"/>
      <c r="E340" s="175"/>
      <c r="F340" s="176"/>
      <c r="G340" s="175"/>
      <c r="H340" s="174"/>
      <c r="I340" s="173"/>
      <c r="J340" s="174"/>
      <c r="K340" s="173"/>
      <c r="L340" s="174"/>
      <c r="M340" s="173"/>
      <c r="N340" s="110">
        <f t="shared" si="98"/>
        <v>0</v>
      </c>
      <c r="O340" s="88">
        <f t="shared" si="98"/>
        <v>0</v>
      </c>
    </row>
    <row r="341" spans="1:15" x14ac:dyDescent="0.25">
      <c r="A341" s="103">
        <f t="shared" si="90"/>
        <v>306</v>
      </c>
      <c r="B341" s="104">
        <v>484200</v>
      </c>
      <c r="C341" s="105" t="s">
        <v>33</v>
      </c>
      <c r="D341" s="176"/>
      <c r="E341" s="175"/>
      <c r="F341" s="176"/>
      <c r="G341" s="175"/>
      <c r="H341" s="174"/>
      <c r="I341" s="173"/>
      <c r="J341" s="174"/>
      <c r="K341" s="173"/>
      <c r="L341" s="174"/>
      <c r="M341" s="173"/>
      <c r="N341" s="110">
        <f t="shared" si="98"/>
        <v>0</v>
      </c>
      <c r="O341" s="88">
        <f t="shared" si="98"/>
        <v>0</v>
      </c>
    </row>
    <row r="342" spans="1:15" ht="38.25" x14ac:dyDescent="0.25">
      <c r="A342" s="100">
        <f t="shared" si="90"/>
        <v>307</v>
      </c>
      <c r="B342" s="101">
        <v>485000</v>
      </c>
      <c r="C342" s="102" t="s">
        <v>442</v>
      </c>
      <c r="D342" s="93">
        <v>0</v>
      </c>
      <c r="E342" s="84">
        <v>0</v>
      </c>
      <c r="F342" s="93">
        <v>0</v>
      </c>
      <c r="G342" s="84">
        <v>0</v>
      </c>
      <c r="H342" s="83">
        <f t="shared" ref="H342:M344" si="104">H343</f>
        <v>0</v>
      </c>
      <c r="I342" s="84">
        <f t="shared" si="104"/>
        <v>0</v>
      </c>
      <c r="J342" s="83">
        <f t="shared" si="104"/>
        <v>0</v>
      </c>
      <c r="K342" s="84">
        <f t="shared" si="104"/>
        <v>0</v>
      </c>
      <c r="L342" s="83">
        <f t="shared" si="104"/>
        <v>0</v>
      </c>
      <c r="M342" s="84">
        <f t="shared" si="104"/>
        <v>0</v>
      </c>
      <c r="N342" s="93">
        <f t="shared" si="98"/>
        <v>0</v>
      </c>
      <c r="O342" s="84">
        <f t="shared" si="98"/>
        <v>0</v>
      </c>
    </row>
    <row r="343" spans="1:15" ht="38.25" x14ac:dyDescent="0.25">
      <c r="A343" s="103">
        <f t="shared" si="90"/>
        <v>308</v>
      </c>
      <c r="B343" s="104">
        <v>485100</v>
      </c>
      <c r="C343" s="105" t="s">
        <v>41</v>
      </c>
      <c r="D343" s="176"/>
      <c r="E343" s="175"/>
      <c r="F343" s="176"/>
      <c r="G343" s="175"/>
      <c r="H343" s="174"/>
      <c r="I343" s="173"/>
      <c r="J343" s="174"/>
      <c r="K343" s="173"/>
      <c r="L343" s="174"/>
      <c r="M343" s="173"/>
      <c r="N343" s="110">
        <f t="shared" si="98"/>
        <v>0</v>
      </c>
      <c r="O343" s="88">
        <f t="shared" si="98"/>
        <v>0</v>
      </c>
    </row>
    <row r="344" spans="1:15" ht="51" x14ac:dyDescent="0.25">
      <c r="A344" s="100">
        <f t="shared" si="90"/>
        <v>309</v>
      </c>
      <c r="B344" s="101">
        <v>489000</v>
      </c>
      <c r="C344" s="102" t="s">
        <v>230</v>
      </c>
      <c r="D344" s="93">
        <v>0</v>
      </c>
      <c r="E344" s="84">
        <v>0</v>
      </c>
      <c r="F344" s="93">
        <v>0</v>
      </c>
      <c r="G344" s="84">
        <v>0</v>
      </c>
      <c r="H344" s="83">
        <f t="shared" si="104"/>
        <v>0</v>
      </c>
      <c r="I344" s="84">
        <f t="shared" si="104"/>
        <v>0</v>
      </c>
      <c r="J344" s="83">
        <f t="shared" si="104"/>
        <v>0</v>
      </c>
      <c r="K344" s="84">
        <f t="shared" si="104"/>
        <v>0</v>
      </c>
      <c r="L344" s="83">
        <f t="shared" si="104"/>
        <v>0</v>
      </c>
      <c r="M344" s="84">
        <f t="shared" si="104"/>
        <v>0</v>
      </c>
      <c r="N344" s="93">
        <f t="shared" si="98"/>
        <v>0</v>
      </c>
      <c r="O344" s="84">
        <f t="shared" si="98"/>
        <v>0</v>
      </c>
    </row>
    <row r="345" spans="1:15" ht="38.25" x14ac:dyDescent="0.25">
      <c r="A345" s="103">
        <f t="shared" si="90"/>
        <v>310</v>
      </c>
      <c r="B345" s="104">
        <v>489100</v>
      </c>
      <c r="C345" s="105" t="s">
        <v>501</v>
      </c>
      <c r="D345" s="176"/>
      <c r="E345" s="175"/>
      <c r="F345" s="176"/>
      <c r="G345" s="175"/>
      <c r="H345" s="174"/>
      <c r="I345" s="173"/>
      <c r="J345" s="174"/>
      <c r="K345" s="173"/>
      <c r="L345" s="174"/>
      <c r="M345" s="173"/>
      <c r="N345" s="110">
        <f t="shared" si="98"/>
        <v>0</v>
      </c>
      <c r="O345" s="88">
        <f t="shared" si="98"/>
        <v>0</v>
      </c>
    </row>
    <row r="346" spans="1:15" ht="38.25" x14ac:dyDescent="0.25">
      <c r="A346" s="111">
        <f t="shared" si="90"/>
        <v>311</v>
      </c>
      <c r="B346" s="112">
        <v>500000</v>
      </c>
      <c r="C346" s="113" t="s">
        <v>231</v>
      </c>
      <c r="D346" s="114">
        <v>322000</v>
      </c>
      <c r="E346" s="115">
        <v>3491005</v>
      </c>
      <c r="F346" s="114">
        <v>6750000</v>
      </c>
      <c r="G346" s="115">
        <v>29575000</v>
      </c>
      <c r="H346" s="78">
        <f t="shared" ref="H346:M346" si="105">H347+H369+H378+H381+H389</f>
        <v>3600000</v>
      </c>
      <c r="I346" s="115">
        <f t="shared" si="105"/>
        <v>53347444</v>
      </c>
      <c r="J346" s="78">
        <f t="shared" si="105"/>
        <v>14900000</v>
      </c>
      <c r="K346" s="115">
        <f t="shared" si="105"/>
        <v>53147444</v>
      </c>
      <c r="L346" s="78">
        <f t="shared" si="105"/>
        <v>14900000</v>
      </c>
      <c r="M346" s="115">
        <f t="shared" si="105"/>
        <v>29275000</v>
      </c>
      <c r="N346" s="114">
        <f t="shared" si="98"/>
        <v>33400000</v>
      </c>
      <c r="O346" s="115">
        <f t="shared" si="98"/>
        <v>135769888</v>
      </c>
    </row>
    <row r="347" spans="1:15" ht="25.5" x14ac:dyDescent="0.25">
      <c r="A347" s="100">
        <f t="shared" si="90"/>
        <v>312</v>
      </c>
      <c r="B347" s="101">
        <v>510000</v>
      </c>
      <c r="C347" s="102" t="s">
        <v>232</v>
      </c>
      <c r="D347" s="93">
        <v>30000</v>
      </c>
      <c r="E347" s="84">
        <v>3313205</v>
      </c>
      <c r="F347" s="93">
        <v>1550000</v>
      </c>
      <c r="G347" s="84">
        <v>1750000</v>
      </c>
      <c r="H347" s="83">
        <f t="shared" ref="H347:M347" si="106">H348+H353+H363+H365+H367</f>
        <v>3600000</v>
      </c>
      <c r="I347" s="84">
        <f t="shared" si="106"/>
        <v>53347444</v>
      </c>
      <c r="J347" s="83">
        <f t="shared" si="106"/>
        <v>14900000</v>
      </c>
      <c r="K347" s="84">
        <f t="shared" si="106"/>
        <v>53147444</v>
      </c>
      <c r="L347" s="83">
        <f t="shared" si="106"/>
        <v>14900000</v>
      </c>
      <c r="M347" s="84">
        <f t="shared" si="106"/>
        <v>29275000</v>
      </c>
      <c r="N347" s="93">
        <f t="shared" si="98"/>
        <v>33400000</v>
      </c>
      <c r="O347" s="84">
        <f t="shared" si="98"/>
        <v>135769888</v>
      </c>
    </row>
    <row r="348" spans="1:15" ht="25.5" x14ac:dyDescent="0.25">
      <c r="A348" s="100">
        <f t="shared" si="90"/>
        <v>313</v>
      </c>
      <c r="B348" s="101">
        <v>511000</v>
      </c>
      <c r="C348" s="102" t="s">
        <v>233</v>
      </c>
      <c r="D348" s="93">
        <v>292000</v>
      </c>
      <c r="E348" s="84">
        <v>177800</v>
      </c>
      <c r="F348" s="93">
        <v>1500000</v>
      </c>
      <c r="G348" s="84">
        <v>28075000</v>
      </c>
      <c r="H348" s="83">
        <f t="shared" ref="H348:M348" si="107">SUM(H349:H352)</f>
        <v>200000</v>
      </c>
      <c r="I348" s="84">
        <f t="shared" si="107"/>
        <v>51697444</v>
      </c>
      <c r="J348" s="83">
        <f t="shared" si="107"/>
        <v>13300000</v>
      </c>
      <c r="K348" s="84">
        <f t="shared" si="107"/>
        <v>51697444</v>
      </c>
      <c r="L348" s="83">
        <f t="shared" si="107"/>
        <v>13300000</v>
      </c>
      <c r="M348" s="84">
        <f t="shared" si="107"/>
        <v>27825000</v>
      </c>
      <c r="N348" s="93">
        <f t="shared" si="98"/>
        <v>26800000</v>
      </c>
      <c r="O348" s="84">
        <f t="shared" si="98"/>
        <v>131219888</v>
      </c>
    </row>
    <row r="349" spans="1:15" x14ac:dyDescent="0.25">
      <c r="A349" s="103">
        <f t="shared" si="90"/>
        <v>314</v>
      </c>
      <c r="B349" s="104">
        <v>511100</v>
      </c>
      <c r="C349" s="105" t="s">
        <v>34</v>
      </c>
      <c r="D349" s="176"/>
      <c r="E349" s="175"/>
      <c r="F349" s="176"/>
      <c r="G349" s="175"/>
      <c r="H349" s="174"/>
      <c r="I349" s="173"/>
      <c r="J349" s="174"/>
      <c r="K349" s="173"/>
      <c r="L349" s="174"/>
      <c r="M349" s="173"/>
      <c r="N349" s="110">
        <f t="shared" si="98"/>
        <v>0</v>
      </c>
      <c r="O349" s="88">
        <f t="shared" si="98"/>
        <v>0</v>
      </c>
    </row>
    <row r="350" spans="1:15" x14ac:dyDescent="0.25">
      <c r="A350" s="103">
        <f t="shared" si="90"/>
        <v>315</v>
      </c>
      <c r="B350" s="104">
        <v>511200</v>
      </c>
      <c r="C350" s="105" t="s">
        <v>35</v>
      </c>
      <c r="D350" s="176"/>
      <c r="E350" s="175"/>
      <c r="F350" s="176"/>
      <c r="G350" s="175"/>
      <c r="H350" s="174"/>
      <c r="I350" s="173"/>
      <c r="J350" s="174"/>
      <c r="K350" s="173"/>
      <c r="L350" s="174"/>
      <c r="M350" s="173"/>
      <c r="N350" s="110">
        <f t="shared" si="98"/>
        <v>0</v>
      </c>
      <c r="O350" s="88">
        <f t="shared" si="98"/>
        <v>0</v>
      </c>
    </row>
    <row r="351" spans="1:15" ht="25.5" x14ac:dyDescent="0.25">
      <c r="A351" s="103">
        <f t="shared" si="90"/>
        <v>316</v>
      </c>
      <c r="B351" s="104">
        <v>511300</v>
      </c>
      <c r="C351" s="105" t="s">
        <v>36</v>
      </c>
      <c r="D351" s="176"/>
      <c r="E351" s="175"/>
      <c r="F351" s="176">
        <v>5200000</v>
      </c>
      <c r="G351" s="175">
        <v>28075000</v>
      </c>
      <c r="H351" s="174"/>
      <c r="I351" s="173">
        <v>51697444</v>
      </c>
      <c r="J351" s="174">
        <v>12800000</v>
      </c>
      <c r="K351" s="173">
        <v>51697444</v>
      </c>
      <c r="L351" s="174">
        <v>12800000</v>
      </c>
      <c r="M351" s="173">
        <v>27825000</v>
      </c>
      <c r="N351" s="110">
        <f t="shared" si="98"/>
        <v>25600000</v>
      </c>
      <c r="O351" s="88">
        <f t="shared" si="98"/>
        <v>131219888</v>
      </c>
    </row>
    <row r="352" spans="1:15" x14ac:dyDescent="0.25">
      <c r="A352" s="103">
        <f t="shared" si="90"/>
        <v>317</v>
      </c>
      <c r="B352" s="104">
        <v>511400</v>
      </c>
      <c r="C352" s="105" t="s">
        <v>37</v>
      </c>
      <c r="D352" s="176">
        <v>292000</v>
      </c>
      <c r="E352" s="175"/>
      <c r="F352" s="176">
        <v>1500000</v>
      </c>
      <c r="G352" s="175"/>
      <c r="H352" s="174">
        <v>200000</v>
      </c>
      <c r="I352" s="173"/>
      <c r="J352" s="174">
        <v>500000</v>
      </c>
      <c r="K352" s="173"/>
      <c r="L352" s="174">
        <v>500000</v>
      </c>
      <c r="M352" s="173"/>
      <c r="N352" s="110">
        <f t="shared" si="98"/>
        <v>1200000</v>
      </c>
      <c r="O352" s="88">
        <f t="shared" si="98"/>
        <v>0</v>
      </c>
    </row>
    <row r="353" spans="1:15" ht="25.5" x14ac:dyDescent="0.25">
      <c r="A353" s="100">
        <f t="shared" si="90"/>
        <v>318</v>
      </c>
      <c r="B353" s="101">
        <v>512000</v>
      </c>
      <c r="C353" s="102" t="s">
        <v>234</v>
      </c>
      <c r="D353" s="93">
        <v>30000</v>
      </c>
      <c r="E353" s="84">
        <v>3283205</v>
      </c>
      <c r="F353" s="93">
        <v>50000</v>
      </c>
      <c r="G353" s="84">
        <v>2172373</v>
      </c>
      <c r="H353" s="83">
        <f t="shared" ref="H353:M353" si="108">SUM(H354:H362)</f>
        <v>400000</v>
      </c>
      <c r="I353" s="84">
        <f t="shared" si="108"/>
        <v>1450000</v>
      </c>
      <c r="J353" s="83">
        <f t="shared" si="108"/>
        <v>600000</v>
      </c>
      <c r="K353" s="84">
        <f t="shared" si="108"/>
        <v>1450000</v>
      </c>
      <c r="L353" s="83">
        <f t="shared" si="108"/>
        <v>600000</v>
      </c>
      <c r="M353" s="84">
        <f t="shared" si="108"/>
        <v>1450000</v>
      </c>
      <c r="N353" s="93">
        <f t="shared" si="98"/>
        <v>1600000</v>
      </c>
      <c r="O353" s="84">
        <f t="shared" si="98"/>
        <v>4350000</v>
      </c>
    </row>
    <row r="354" spans="1:15" x14ac:dyDescent="0.25">
      <c r="A354" s="103">
        <f t="shared" si="90"/>
        <v>319</v>
      </c>
      <c r="B354" s="104">
        <v>512100</v>
      </c>
      <c r="C354" s="105" t="s">
        <v>447</v>
      </c>
      <c r="D354" s="176"/>
      <c r="E354" s="175"/>
      <c r="F354" s="176"/>
      <c r="G354" s="175"/>
      <c r="H354" s="174"/>
      <c r="I354" s="173"/>
      <c r="J354" s="174"/>
      <c r="K354" s="173"/>
      <c r="L354" s="174"/>
      <c r="M354" s="173"/>
      <c r="N354" s="110">
        <f t="shared" si="98"/>
        <v>0</v>
      </c>
      <c r="O354" s="88">
        <f t="shared" si="98"/>
        <v>0</v>
      </c>
    </row>
    <row r="355" spans="1:15" x14ac:dyDescent="0.25">
      <c r="A355" s="103">
        <f t="shared" si="90"/>
        <v>320</v>
      </c>
      <c r="B355" s="104">
        <v>512200</v>
      </c>
      <c r="C355" s="105" t="s">
        <v>448</v>
      </c>
      <c r="D355" s="176">
        <v>30000</v>
      </c>
      <c r="E355" s="175">
        <v>316590</v>
      </c>
      <c r="F355" s="176"/>
      <c r="G355" s="175">
        <v>1072373</v>
      </c>
      <c r="H355" s="174"/>
      <c r="I355" s="173">
        <v>450000</v>
      </c>
      <c r="J355" s="174"/>
      <c r="K355" s="173">
        <v>450000</v>
      </c>
      <c r="L355" s="174"/>
      <c r="M355" s="173">
        <v>450000</v>
      </c>
      <c r="N355" s="110">
        <f t="shared" si="98"/>
        <v>0</v>
      </c>
      <c r="O355" s="88">
        <f t="shared" si="98"/>
        <v>1350000</v>
      </c>
    </row>
    <row r="356" spans="1:15" x14ac:dyDescent="0.25">
      <c r="A356" s="103">
        <f t="shared" si="90"/>
        <v>321</v>
      </c>
      <c r="B356" s="104">
        <v>512300</v>
      </c>
      <c r="C356" s="105" t="s">
        <v>449</v>
      </c>
      <c r="D356" s="176"/>
      <c r="E356" s="175"/>
      <c r="F356" s="176"/>
      <c r="G356" s="175"/>
      <c r="H356" s="174"/>
      <c r="I356" s="173"/>
      <c r="J356" s="174"/>
      <c r="K356" s="173"/>
      <c r="L356" s="174"/>
      <c r="M356" s="173"/>
      <c r="N356" s="110">
        <f t="shared" si="98"/>
        <v>0</v>
      </c>
      <c r="O356" s="88">
        <f t="shared" si="98"/>
        <v>0</v>
      </c>
    </row>
    <row r="357" spans="1:15" ht="25.5" x14ac:dyDescent="0.25">
      <c r="A357" s="103">
        <f t="shared" si="90"/>
        <v>322</v>
      </c>
      <c r="B357" s="104">
        <v>512400</v>
      </c>
      <c r="C357" s="105" t="s">
        <v>450</v>
      </c>
      <c r="D357" s="176"/>
      <c r="E357" s="175"/>
      <c r="F357" s="176"/>
      <c r="G357" s="175"/>
      <c r="H357" s="174"/>
      <c r="I357" s="173"/>
      <c r="J357" s="174"/>
      <c r="K357" s="173"/>
      <c r="L357" s="174"/>
      <c r="M357" s="173"/>
      <c r="N357" s="110">
        <f t="shared" si="98"/>
        <v>0</v>
      </c>
      <c r="O357" s="88">
        <f t="shared" si="98"/>
        <v>0</v>
      </c>
    </row>
    <row r="358" spans="1:15" ht="25.5" x14ac:dyDescent="0.25">
      <c r="A358" s="103">
        <f t="shared" si="90"/>
        <v>323</v>
      </c>
      <c r="B358" s="104">
        <v>512500</v>
      </c>
      <c r="C358" s="105" t="s">
        <v>451</v>
      </c>
      <c r="D358" s="176"/>
      <c r="E358" s="175"/>
      <c r="F358" s="176"/>
      <c r="G358" s="175"/>
      <c r="H358" s="174"/>
      <c r="I358" s="173"/>
      <c r="J358" s="174"/>
      <c r="K358" s="173"/>
      <c r="L358" s="174"/>
      <c r="M358" s="173"/>
      <c r="N358" s="110">
        <f t="shared" si="98"/>
        <v>0</v>
      </c>
      <c r="O358" s="88">
        <f t="shared" si="98"/>
        <v>0</v>
      </c>
    </row>
    <row r="359" spans="1:15" ht="25.5" x14ac:dyDescent="0.25">
      <c r="A359" s="103">
        <f t="shared" si="90"/>
        <v>324</v>
      </c>
      <c r="B359" s="104">
        <v>512600</v>
      </c>
      <c r="C359" s="105" t="s">
        <v>286</v>
      </c>
      <c r="D359" s="176"/>
      <c r="E359" s="175">
        <v>2846615.22</v>
      </c>
      <c r="F359" s="176">
        <v>50000</v>
      </c>
      <c r="G359" s="175">
        <v>1050000</v>
      </c>
      <c r="H359" s="174">
        <v>400000</v>
      </c>
      <c r="I359" s="173">
        <v>1000000</v>
      </c>
      <c r="J359" s="174">
        <v>600000</v>
      </c>
      <c r="K359" s="173">
        <v>1000000</v>
      </c>
      <c r="L359" s="174">
        <v>600000</v>
      </c>
      <c r="M359" s="173">
        <v>1000000</v>
      </c>
      <c r="N359" s="110">
        <f t="shared" si="98"/>
        <v>1600000</v>
      </c>
      <c r="O359" s="88">
        <f t="shared" si="98"/>
        <v>3000000</v>
      </c>
    </row>
    <row r="360" spans="1:15" x14ac:dyDescent="0.25">
      <c r="A360" s="103">
        <f t="shared" si="90"/>
        <v>325</v>
      </c>
      <c r="B360" s="104">
        <v>512700</v>
      </c>
      <c r="C360" s="105" t="s">
        <v>452</v>
      </c>
      <c r="D360" s="176"/>
      <c r="E360" s="175"/>
      <c r="F360" s="176"/>
      <c r="G360" s="175"/>
      <c r="H360" s="174"/>
      <c r="I360" s="173"/>
      <c r="J360" s="174"/>
      <c r="K360" s="173"/>
      <c r="L360" s="174"/>
      <c r="M360" s="173"/>
      <c r="N360" s="110">
        <f t="shared" si="98"/>
        <v>0</v>
      </c>
      <c r="O360" s="88">
        <f t="shared" si="98"/>
        <v>0</v>
      </c>
    </row>
    <row r="361" spans="1:15" x14ac:dyDescent="0.25">
      <c r="A361" s="103">
        <f t="shared" si="90"/>
        <v>326</v>
      </c>
      <c r="B361" s="104">
        <v>512800</v>
      </c>
      <c r="C361" s="105" t="s">
        <v>453</v>
      </c>
      <c r="D361" s="176"/>
      <c r="E361" s="175">
        <v>150000</v>
      </c>
      <c r="F361" s="176"/>
      <c r="G361" s="175"/>
      <c r="H361" s="174"/>
      <c r="I361" s="173"/>
      <c r="J361" s="174"/>
      <c r="K361" s="173"/>
      <c r="L361" s="174"/>
      <c r="M361" s="173"/>
      <c r="N361" s="110">
        <f t="shared" si="98"/>
        <v>0</v>
      </c>
      <c r="O361" s="88">
        <f t="shared" si="98"/>
        <v>0</v>
      </c>
    </row>
    <row r="362" spans="1:15" ht="25.5" x14ac:dyDescent="0.25">
      <c r="A362" s="103">
        <f t="shared" si="90"/>
        <v>327</v>
      </c>
      <c r="B362" s="104">
        <v>512900</v>
      </c>
      <c r="C362" s="105" t="s">
        <v>454</v>
      </c>
      <c r="D362" s="176"/>
      <c r="E362" s="175"/>
      <c r="F362" s="176"/>
      <c r="G362" s="175"/>
      <c r="H362" s="174"/>
      <c r="I362" s="173"/>
      <c r="J362" s="174"/>
      <c r="K362" s="173"/>
      <c r="L362" s="174"/>
      <c r="M362" s="173"/>
      <c r="N362" s="110">
        <f t="shared" si="98"/>
        <v>0</v>
      </c>
      <c r="O362" s="88">
        <f t="shared" si="98"/>
        <v>0</v>
      </c>
    </row>
    <row r="363" spans="1:15" ht="25.5" x14ac:dyDescent="0.25">
      <c r="A363" s="100">
        <f t="shared" si="90"/>
        <v>328</v>
      </c>
      <c r="B363" s="101">
        <v>513000</v>
      </c>
      <c r="C363" s="102" t="s">
        <v>235</v>
      </c>
      <c r="D363" s="93">
        <v>0</v>
      </c>
      <c r="E363" s="84">
        <v>177800</v>
      </c>
      <c r="F363" s="93">
        <v>0</v>
      </c>
      <c r="G363" s="84">
        <v>0</v>
      </c>
      <c r="H363" s="83">
        <f t="shared" ref="H363:M363" si="109">H364</f>
        <v>3000000</v>
      </c>
      <c r="I363" s="84">
        <f t="shared" si="109"/>
        <v>200000</v>
      </c>
      <c r="J363" s="83">
        <f t="shared" si="109"/>
        <v>800000</v>
      </c>
      <c r="K363" s="84">
        <f t="shared" si="109"/>
        <v>0</v>
      </c>
      <c r="L363" s="83">
        <f t="shared" si="109"/>
        <v>800000</v>
      </c>
      <c r="M363" s="84">
        <f t="shared" si="109"/>
        <v>0</v>
      </c>
      <c r="N363" s="93">
        <f t="shared" si="98"/>
        <v>4600000</v>
      </c>
      <c r="O363" s="84">
        <f t="shared" si="98"/>
        <v>200000</v>
      </c>
    </row>
    <row r="364" spans="1:15" x14ac:dyDescent="0.25">
      <c r="A364" s="103">
        <f t="shared" ref="A364:A427" si="110">A363+1</f>
        <v>329</v>
      </c>
      <c r="B364" s="104">
        <v>513100</v>
      </c>
      <c r="C364" s="105" t="s">
        <v>48</v>
      </c>
      <c r="D364" s="176"/>
      <c r="E364" s="175">
        <v>177800</v>
      </c>
      <c r="F364" s="176"/>
      <c r="G364" s="175"/>
      <c r="H364" s="174">
        <v>3000000</v>
      </c>
      <c r="I364" s="173">
        <v>200000</v>
      </c>
      <c r="J364" s="174">
        <v>800000</v>
      </c>
      <c r="K364" s="173"/>
      <c r="L364" s="174">
        <v>800000</v>
      </c>
      <c r="M364" s="173"/>
      <c r="N364" s="110">
        <f t="shared" si="98"/>
        <v>4600000</v>
      </c>
      <c r="O364" s="88">
        <f t="shared" si="98"/>
        <v>200000</v>
      </c>
    </row>
    <row r="365" spans="1:15" x14ac:dyDescent="0.25">
      <c r="A365" s="100">
        <f t="shared" si="110"/>
        <v>330</v>
      </c>
      <c r="B365" s="101">
        <v>514000</v>
      </c>
      <c r="C365" s="102" t="s">
        <v>236</v>
      </c>
      <c r="D365" s="93">
        <v>0</v>
      </c>
      <c r="E365" s="84">
        <v>0</v>
      </c>
      <c r="F365" s="93">
        <v>0</v>
      </c>
      <c r="G365" s="84">
        <v>0</v>
      </c>
      <c r="H365" s="83">
        <f t="shared" ref="H365:M365" si="111">H366</f>
        <v>0</v>
      </c>
      <c r="I365" s="84">
        <f t="shared" si="111"/>
        <v>0</v>
      </c>
      <c r="J365" s="83">
        <f t="shared" si="111"/>
        <v>0</v>
      </c>
      <c r="K365" s="84">
        <f t="shared" si="111"/>
        <v>0</v>
      </c>
      <c r="L365" s="83">
        <f t="shared" si="111"/>
        <v>0</v>
      </c>
      <c r="M365" s="84">
        <f t="shared" si="111"/>
        <v>0</v>
      </c>
      <c r="N365" s="93">
        <f t="shared" si="98"/>
        <v>0</v>
      </c>
      <c r="O365" s="84">
        <f t="shared" si="98"/>
        <v>0</v>
      </c>
    </row>
    <row r="366" spans="1:15" x14ac:dyDescent="0.25">
      <c r="A366" s="103">
        <f t="shared" si="110"/>
        <v>331</v>
      </c>
      <c r="B366" s="104">
        <v>514100</v>
      </c>
      <c r="C366" s="105" t="s">
        <v>49</v>
      </c>
      <c r="D366" s="176"/>
      <c r="E366" s="175"/>
      <c r="F366" s="176"/>
      <c r="G366" s="175"/>
      <c r="H366" s="174"/>
      <c r="I366" s="173"/>
      <c r="J366" s="174"/>
      <c r="K366" s="173"/>
      <c r="L366" s="174"/>
      <c r="M366" s="173"/>
      <c r="N366" s="110">
        <f t="shared" si="98"/>
        <v>0</v>
      </c>
      <c r="O366" s="88">
        <f t="shared" si="98"/>
        <v>0</v>
      </c>
    </row>
    <row r="367" spans="1:15" x14ac:dyDescent="0.25">
      <c r="A367" s="100">
        <f t="shared" si="110"/>
        <v>332</v>
      </c>
      <c r="B367" s="101">
        <v>515000</v>
      </c>
      <c r="C367" s="102" t="s">
        <v>237</v>
      </c>
      <c r="D367" s="93">
        <v>0</v>
      </c>
      <c r="E367" s="84">
        <v>0</v>
      </c>
      <c r="F367" s="93">
        <v>0</v>
      </c>
      <c r="G367" s="84">
        <v>0</v>
      </c>
      <c r="H367" s="83">
        <f t="shared" ref="H367:M367" si="112">H368</f>
        <v>0</v>
      </c>
      <c r="I367" s="84">
        <f t="shared" si="112"/>
        <v>0</v>
      </c>
      <c r="J367" s="83">
        <f t="shared" si="112"/>
        <v>200000</v>
      </c>
      <c r="K367" s="84">
        <f t="shared" si="112"/>
        <v>0</v>
      </c>
      <c r="L367" s="83">
        <f t="shared" si="112"/>
        <v>200000</v>
      </c>
      <c r="M367" s="84">
        <f t="shared" si="112"/>
        <v>0</v>
      </c>
      <c r="N367" s="93">
        <f t="shared" si="98"/>
        <v>400000</v>
      </c>
      <c r="O367" s="84">
        <f t="shared" si="98"/>
        <v>0</v>
      </c>
    </row>
    <row r="368" spans="1:15" x14ac:dyDescent="0.25">
      <c r="A368" s="103">
        <f t="shared" si="110"/>
        <v>333</v>
      </c>
      <c r="B368" s="104">
        <v>515100</v>
      </c>
      <c r="C368" s="105" t="s">
        <v>502</v>
      </c>
      <c r="D368" s="176"/>
      <c r="E368" s="175"/>
      <c r="F368" s="176"/>
      <c r="G368" s="175"/>
      <c r="H368" s="174"/>
      <c r="I368" s="173"/>
      <c r="J368" s="174">
        <v>200000</v>
      </c>
      <c r="K368" s="173"/>
      <c r="L368" s="174">
        <v>200000</v>
      </c>
      <c r="M368" s="173"/>
      <c r="N368" s="110">
        <f t="shared" si="98"/>
        <v>400000</v>
      </c>
      <c r="O368" s="88">
        <f t="shared" si="98"/>
        <v>0</v>
      </c>
    </row>
    <row r="369" spans="1:15" x14ac:dyDescent="0.25">
      <c r="A369" s="100">
        <f t="shared" si="110"/>
        <v>334</v>
      </c>
      <c r="B369" s="101">
        <v>520000</v>
      </c>
      <c r="C369" s="102" t="s">
        <v>238</v>
      </c>
      <c r="D369" s="93">
        <v>0</v>
      </c>
      <c r="E369" s="84">
        <v>0</v>
      </c>
      <c r="F369" s="93">
        <v>0</v>
      </c>
      <c r="G369" s="84">
        <v>0</v>
      </c>
      <c r="H369" s="83">
        <f t="shared" ref="H369:M369" si="113">H370+H372+H376</f>
        <v>0</v>
      </c>
      <c r="I369" s="84">
        <f t="shared" si="113"/>
        <v>0</v>
      </c>
      <c r="J369" s="83">
        <f t="shared" si="113"/>
        <v>0</v>
      </c>
      <c r="K369" s="84">
        <f t="shared" si="113"/>
        <v>0</v>
      </c>
      <c r="L369" s="83">
        <f t="shared" si="113"/>
        <v>0</v>
      </c>
      <c r="M369" s="84">
        <f t="shared" si="113"/>
        <v>0</v>
      </c>
      <c r="N369" s="93">
        <f t="shared" si="98"/>
        <v>0</v>
      </c>
      <c r="O369" s="84">
        <f t="shared" si="98"/>
        <v>0</v>
      </c>
    </row>
    <row r="370" spans="1:15" x14ac:dyDescent="0.25">
      <c r="A370" s="100">
        <f t="shared" si="110"/>
        <v>335</v>
      </c>
      <c r="B370" s="101">
        <v>521000</v>
      </c>
      <c r="C370" s="102" t="s">
        <v>239</v>
      </c>
      <c r="D370" s="93">
        <v>0</v>
      </c>
      <c r="E370" s="84">
        <v>0</v>
      </c>
      <c r="F370" s="93">
        <v>0</v>
      </c>
      <c r="G370" s="84">
        <v>0</v>
      </c>
      <c r="H370" s="83">
        <f t="shared" ref="H370:M370" si="114">H371</f>
        <v>0</v>
      </c>
      <c r="I370" s="84">
        <f t="shared" si="114"/>
        <v>0</v>
      </c>
      <c r="J370" s="83">
        <f t="shared" si="114"/>
        <v>0</v>
      </c>
      <c r="K370" s="84">
        <f t="shared" si="114"/>
        <v>0</v>
      </c>
      <c r="L370" s="83">
        <f t="shared" si="114"/>
        <v>0</v>
      </c>
      <c r="M370" s="84">
        <f t="shared" si="114"/>
        <v>0</v>
      </c>
      <c r="N370" s="93">
        <f t="shared" si="98"/>
        <v>0</v>
      </c>
      <c r="O370" s="84">
        <f t="shared" si="98"/>
        <v>0</v>
      </c>
    </row>
    <row r="371" spans="1:15" x14ac:dyDescent="0.25">
      <c r="A371" s="103">
        <f t="shared" si="110"/>
        <v>336</v>
      </c>
      <c r="B371" s="104">
        <v>521100</v>
      </c>
      <c r="C371" s="105" t="s">
        <v>50</v>
      </c>
      <c r="D371" s="176"/>
      <c r="E371" s="175"/>
      <c r="F371" s="176"/>
      <c r="G371" s="175"/>
      <c r="H371" s="174"/>
      <c r="I371" s="173"/>
      <c r="J371" s="174"/>
      <c r="K371" s="173"/>
      <c r="L371" s="174"/>
      <c r="M371" s="173"/>
      <c r="N371" s="110">
        <f t="shared" si="98"/>
        <v>0</v>
      </c>
      <c r="O371" s="88">
        <f t="shared" si="98"/>
        <v>0</v>
      </c>
    </row>
    <row r="372" spans="1:15" ht="25.5" x14ac:dyDescent="0.25">
      <c r="A372" s="100">
        <f t="shared" si="110"/>
        <v>337</v>
      </c>
      <c r="B372" s="101">
        <v>522000</v>
      </c>
      <c r="C372" s="102" t="s">
        <v>240</v>
      </c>
      <c r="D372" s="93">
        <v>0</v>
      </c>
      <c r="E372" s="84">
        <v>0</v>
      </c>
      <c r="F372" s="93">
        <v>0</v>
      </c>
      <c r="G372" s="84">
        <v>0</v>
      </c>
      <c r="H372" s="83">
        <f t="shared" ref="H372:M372" si="115">SUM(H373:H375)</f>
        <v>0</v>
      </c>
      <c r="I372" s="84">
        <f t="shared" si="115"/>
        <v>0</v>
      </c>
      <c r="J372" s="83">
        <f t="shared" si="115"/>
        <v>0</v>
      </c>
      <c r="K372" s="84">
        <f t="shared" si="115"/>
        <v>0</v>
      </c>
      <c r="L372" s="83">
        <f t="shared" si="115"/>
        <v>0</v>
      </c>
      <c r="M372" s="84">
        <f t="shared" si="115"/>
        <v>0</v>
      </c>
      <c r="N372" s="93">
        <f t="shared" si="98"/>
        <v>0</v>
      </c>
      <c r="O372" s="84">
        <f t="shared" si="98"/>
        <v>0</v>
      </c>
    </row>
    <row r="373" spans="1:15" x14ac:dyDescent="0.25">
      <c r="A373" s="103">
        <f t="shared" si="110"/>
        <v>338</v>
      </c>
      <c r="B373" s="104">
        <v>522100</v>
      </c>
      <c r="C373" s="105" t="s">
        <v>455</v>
      </c>
      <c r="D373" s="176"/>
      <c r="E373" s="175"/>
      <c r="F373" s="176"/>
      <c r="G373" s="175"/>
      <c r="H373" s="174"/>
      <c r="I373" s="173"/>
      <c r="J373" s="174"/>
      <c r="K373" s="173"/>
      <c r="L373" s="174"/>
      <c r="M373" s="173"/>
      <c r="N373" s="110">
        <f t="shared" si="98"/>
        <v>0</v>
      </c>
      <c r="O373" s="88">
        <f t="shared" si="98"/>
        <v>0</v>
      </c>
    </row>
    <row r="374" spans="1:15" x14ac:dyDescent="0.25">
      <c r="A374" s="103">
        <f t="shared" si="110"/>
        <v>339</v>
      </c>
      <c r="B374" s="104">
        <v>522200</v>
      </c>
      <c r="C374" s="105" t="s">
        <v>456</v>
      </c>
      <c r="D374" s="176"/>
      <c r="E374" s="175"/>
      <c r="F374" s="176"/>
      <c r="G374" s="175"/>
      <c r="H374" s="174"/>
      <c r="I374" s="173"/>
      <c r="J374" s="174"/>
      <c r="K374" s="173"/>
      <c r="L374" s="174"/>
      <c r="M374" s="173"/>
      <c r="N374" s="110">
        <f t="shared" si="98"/>
        <v>0</v>
      </c>
      <c r="O374" s="88">
        <f t="shared" si="98"/>
        <v>0</v>
      </c>
    </row>
    <row r="375" spans="1:15" x14ac:dyDescent="0.25">
      <c r="A375" s="103">
        <f t="shared" si="110"/>
        <v>340</v>
      </c>
      <c r="B375" s="104">
        <v>522300</v>
      </c>
      <c r="C375" s="105" t="s">
        <v>457</v>
      </c>
      <c r="D375" s="176"/>
      <c r="E375" s="175"/>
      <c r="F375" s="176"/>
      <c r="G375" s="175"/>
      <c r="H375" s="174"/>
      <c r="I375" s="173"/>
      <c r="J375" s="174"/>
      <c r="K375" s="173"/>
      <c r="L375" s="174"/>
      <c r="M375" s="173"/>
      <c r="N375" s="110">
        <f t="shared" si="98"/>
        <v>0</v>
      </c>
      <c r="O375" s="88">
        <f t="shared" si="98"/>
        <v>0</v>
      </c>
    </row>
    <row r="376" spans="1:15" ht="25.5" x14ac:dyDescent="0.25">
      <c r="A376" s="100">
        <f t="shared" si="110"/>
        <v>341</v>
      </c>
      <c r="B376" s="101">
        <v>523000</v>
      </c>
      <c r="C376" s="102" t="s">
        <v>241</v>
      </c>
      <c r="D376" s="93">
        <v>0</v>
      </c>
      <c r="E376" s="84">
        <v>0</v>
      </c>
      <c r="F376" s="93">
        <v>0</v>
      </c>
      <c r="G376" s="84">
        <v>0</v>
      </c>
      <c r="H376" s="83">
        <f t="shared" ref="H376:M376" si="116">H377</f>
        <v>0</v>
      </c>
      <c r="I376" s="84">
        <f t="shared" si="116"/>
        <v>0</v>
      </c>
      <c r="J376" s="83">
        <f t="shared" si="116"/>
        <v>0</v>
      </c>
      <c r="K376" s="84">
        <f t="shared" si="116"/>
        <v>0</v>
      </c>
      <c r="L376" s="83">
        <f t="shared" si="116"/>
        <v>0</v>
      </c>
      <c r="M376" s="84">
        <f t="shared" si="116"/>
        <v>0</v>
      </c>
      <c r="N376" s="93">
        <f t="shared" si="98"/>
        <v>0</v>
      </c>
      <c r="O376" s="84">
        <f t="shared" si="98"/>
        <v>0</v>
      </c>
    </row>
    <row r="377" spans="1:15" x14ac:dyDescent="0.25">
      <c r="A377" s="103">
        <f t="shared" si="110"/>
        <v>342</v>
      </c>
      <c r="B377" s="104">
        <v>523100</v>
      </c>
      <c r="C377" s="105" t="s">
        <v>0</v>
      </c>
      <c r="D377" s="176"/>
      <c r="E377" s="175"/>
      <c r="F377" s="176"/>
      <c r="G377" s="175"/>
      <c r="H377" s="174"/>
      <c r="I377" s="173"/>
      <c r="J377" s="174"/>
      <c r="K377" s="173"/>
      <c r="L377" s="174"/>
      <c r="M377" s="173"/>
      <c r="N377" s="110">
        <f t="shared" si="98"/>
        <v>0</v>
      </c>
      <c r="O377" s="88">
        <f t="shared" si="98"/>
        <v>0</v>
      </c>
    </row>
    <row r="378" spans="1:15" x14ac:dyDescent="0.25">
      <c r="A378" s="100">
        <f t="shared" si="110"/>
        <v>343</v>
      </c>
      <c r="B378" s="101">
        <v>530000</v>
      </c>
      <c r="C378" s="102" t="s">
        <v>242</v>
      </c>
      <c r="D378" s="93">
        <v>0</v>
      </c>
      <c r="E378" s="84">
        <v>0</v>
      </c>
      <c r="F378" s="93">
        <v>0</v>
      </c>
      <c r="G378" s="84">
        <v>0</v>
      </c>
      <c r="H378" s="83">
        <f t="shared" ref="H378:M379" si="117">H379</f>
        <v>0</v>
      </c>
      <c r="I378" s="84">
        <f t="shared" si="117"/>
        <v>0</v>
      </c>
      <c r="J378" s="83">
        <f t="shared" si="117"/>
        <v>0</v>
      </c>
      <c r="K378" s="84">
        <f t="shared" si="117"/>
        <v>0</v>
      </c>
      <c r="L378" s="83">
        <f t="shared" si="117"/>
        <v>0</v>
      </c>
      <c r="M378" s="84">
        <f t="shared" si="117"/>
        <v>0</v>
      </c>
      <c r="N378" s="93">
        <f t="shared" si="98"/>
        <v>0</v>
      </c>
      <c r="O378" s="84">
        <f t="shared" si="98"/>
        <v>0</v>
      </c>
    </row>
    <row r="379" spans="1:15" x14ac:dyDescent="0.25">
      <c r="A379" s="100">
        <f t="shared" si="110"/>
        <v>344</v>
      </c>
      <c r="B379" s="101">
        <v>531000</v>
      </c>
      <c r="C379" s="102" t="s">
        <v>243</v>
      </c>
      <c r="D379" s="93">
        <v>0</v>
      </c>
      <c r="E379" s="84">
        <v>0</v>
      </c>
      <c r="F379" s="93">
        <v>0</v>
      </c>
      <c r="G379" s="84">
        <v>0</v>
      </c>
      <c r="H379" s="83">
        <f t="shared" si="117"/>
        <v>0</v>
      </c>
      <c r="I379" s="84">
        <f t="shared" si="117"/>
        <v>0</v>
      </c>
      <c r="J379" s="83">
        <f t="shared" si="117"/>
        <v>0</v>
      </c>
      <c r="K379" s="84">
        <f t="shared" si="117"/>
        <v>0</v>
      </c>
      <c r="L379" s="83">
        <f t="shared" si="117"/>
        <v>0</v>
      </c>
      <c r="M379" s="84">
        <f t="shared" si="117"/>
        <v>0</v>
      </c>
      <c r="N379" s="93">
        <f t="shared" si="98"/>
        <v>0</v>
      </c>
      <c r="O379" s="84">
        <f t="shared" si="98"/>
        <v>0</v>
      </c>
    </row>
    <row r="380" spans="1:15" x14ac:dyDescent="0.25">
      <c r="A380" s="103">
        <f t="shared" si="110"/>
        <v>345</v>
      </c>
      <c r="B380" s="104">
        <v>531100</v>
      </c>
      <c r="C380" s="105" t="s">
        <v>1</v>
      </c>
      <c r="D380" s="176"/>
      <c r="E380" s="175"/>
      <c r="F380" s="176"/>
      <c r="G380" s="175"/>
      <c r="H380" s="174"/>
      <c r="I380" s="173"/>
      <c r="J380" s="174"/>
      <c r="K380" s="173"/>
      <c r="L380" s="174"/>
      <c r="M380" s="173"/>
      <c r="N380" s="110">
        <f t="shared" si="98"/>
        <v>0</v>
      </c>
      <c r="O380" s="88">
        <f t="shared" si="98"/>
        <v>0</v>
      </c>
    </row>
    <row r="381" spans="1:15" ht="25.5" x14ac:dyDescent="0.25">
      <c r="A381" s="100">
        <f t="shared" si="110"/>
        <v>346</v>
      </c>
      <c r="B381" s="101">
        <v>540000</v>
      </c>
      <c r="C381" s="102" t="s">
        <v>244</v>
      </c>
      <c r="D381" s="93">
        <v>0</v>
      </c>
      <c r="E381" s="84">
        <v>0</v>
      </c>
      <c r="F381" s="93">
        <v>0</v>
      </c>
      <c r="G381" s="84">
        <v>0</v>
      </c>
      <c r="H381" s="83">
        <f t="shared" ref="H381:M381" si="118">H382+H384+H386</f>
        <v>0</v>
      </c>
      <c r="I381" s="84">
        <f t="shared" si="118"/>
        <v>0</v>
      </c>
      <c r="J381" s="83">
        <f t="shared" si="118"/>
        <v>0</v>
      </c>
      <c r="K381" s="84">
        <f t="shared" si="118"/>
        <v>0</v>
      </c>
      <c r="L381" s="83">
        <f t="shared" si="118"/>
        <v>0</v>
      </c>
      <c r="M381" s="84">
        <f t="shared" si="118"/>
        <v>0</v>
      </c>
      <c r="N381" s="93">
        <f t="shared" si="98"/>
        <v>0</v>
      </c>
      <c r="O381" s="84">
        <f t="shared" si="98"/>
        <v>0</v>
      </c>
    </row>
    <row r="382" spans="1:15" x14ac:dyDescent="0.25">
      <c r="A382" s="100">
        <f t="shared" si="110"/>
        <v>347</v>
      </c>
      <c r="B382" s="101">
        <v>541000</v>
      </c>
      <c r="C382" s="102" t="s">
        <v>245</v>
      </c>
      <c r="D382" s="93">
        <v>0</v>
      </c>
      <c r="E382" s="84">
        <v>0</v>
      </c>
      <c r="F382" s="93">
        <v>0</v>
      </c>
      <c r="G382" s="84">
        <v>0</v>
      </c>
      <c r="H382" s="83">
        <f t="shared" ref="H382:M382" si="119">H383</f>
        <v>0</v>
      </c>
      <c r="I382" s="84">
        <f t="shared" si="119"/>
        <v>0</v>
      </c>
      <c r="J382" s="83">
        <f t="shared" si="119"/>
        <v>0</v>
      </c>
      <c r="K382" s="84">
        <f t="shared" si="119"/>
        <v>0</v>
      </c>
      <c r="L382" s="83">
        <f t="shared" si="119"/>
        <v>0</v>
      </c>
      <c r="M382" s="84">
        <f t="shared" si="119"/>
        <v>0</v>
      </c>
      <c r="N382" s="93">
        <f t="shared" si="98"/>
        <v>0</v>
      </c>
      <c r="O382" s="84">
        <f t="shared" si="98"/>
        <v>0</v>
      </c>
    </row>
    <row r="383" spans="1:15" x14ac:dyDescent="0.25">
      <c r="A383" s="103">
        <f t="shared" si="110"/>
        <v>348</v>
      </c>
      <c r="B383" s="104">
        <v>541100</v>
      </c>
      <c r="C383" s="105" t="s">
        <v>51</v>
      </c>
      <c r="D383" s="176"/>
      <c r="E383" s="175"/>
      <c r="F383" s="176"/>
      <c r="G383" s="175"/>
      <c r="H383" s="174"/>
      <c r="I383" s="173"/>
      <c r="J383" s="174"/>
      <c r="K383" s="173"/>
      <c r="L383" s="174"/>
      <c r="M383" s="173"/>
      <c r="N383" s="110">
        <f t="shared" si="98"/>
        <v>0</v>
      </c>
      <c r="O383" s="88">
        <f t="shared" si="98"/>
        <v>0</v>
      </c>
    </row>
    <row r="384" spans="1:15" x14ac:dyDescent="0.25">
      <c r="A384" s="100">
        <f t="shared" si="110"/>
        <v>349</v>
      </c>
      <c r="B384" s="101">
        <v>542000</v>
      </c>
      <c r="C384" s="102" t="s">
        <v>246</v>
      </c>
      <c r="D384" s="93">
        <v>0</v>
      </c>
      <c r="E384" s="84">
        <v>0</v>
      </c>
      <c r="F384" s="93">
        <v>0</v>
      </c>
      <c r="G384" s="84">
        <v>0</v>
      </c>
      <c r="H384" s="83">
        <f t="shared" ref="H384:M384" si="120">H385</f>
        <v>0</v>
      </c>
      <c r="I384" s="84">
        <f t="shared" si="120"/>
        <v>0</v>
      </c>
      <c r="J384" s="83">
        <f t="shared" si="120"/>
        <v>0</v>
      </c>
      <c r="K384" s="84">
        <f t="shared" si="120"/>
        <v>0</v>
      </c>
      <c r="L384" s="83">
        <f t="shared" si="120"/>
        <v>0</v>
      </c>
      <c r="M384" s="84">
        <f t="shared" si="120"/>
        <v>0</v>
      </c>
      <c r="N384" s="93">
        <f t="shared" si="98"/>
        <v>0</v>
      </c>
      <c r="O384" s="84">
        <f t="shared" si="98"/>
        <v>0</v>
      </c>
    </row>
    <row r="385" spans="1:15" x14ac:dyDescent="0.25">
      <c r="A385" s="103">
        <f t="shared" si="110"/>
        <v>350</v>
      </c>
      <c r="B385" s="104">
        <v>542100</v>
      </c>
      <c r="C385" s="105" t="s">
        <v>458</v>
      </c>
      <c r="D385" s="176"/>
      <c r="E385" s="175"/>
      <c r="F385" s="176"/>
      <c r="G385" s="175"/>
      <c r="H385" s="174"/>
      <c r="I385" s="173"/>
      <c r="J385" s="174"/>
      <c r="K385" s="173"/>
      <c r="L385" s="174"/>
      <c r="M385" s="173"/>
      <c r="N385" s="110">
        <f t="shared" si="98"/>
        <v>0</v>
      </c>
      <c r="O385" s="88">
        <f t="shared" si="98"/>
        <v>0</v>
      </c>
    </row>
    <row r="386" spans="1:15" x14ac:dyDescent="0.25">
      <c r="A386" s="100">
        <f t="shared" si="110"/>
        <v>351</v>
      </c>
      <c r="B386" s="101">
        <v>543000</v>
      </c>
      <c r="C386" s="102" t="s">
        <v>247</v>
      </c>
      <c r="D386" s="93">
        <v>0</v>
      </c>
      <c r="E386" s="84">
        <v>0</v>
      </c>
      <c r="F386" s="93">
        <v>0</v>
      </c>
      <c r="G386" s="84">
        <v>0</v>
      </c>
      <c r="H386" s="83">
        <f t="shared" ref="H386:M386" si="121">SUM(H387:H388)</f>
        <v>0</v>
      </c>
      <c r="I386" s="84">
        <f t="shared" si="121"/>
        <v>0</v>
      </c>
      <c r="J386" s="83">
        <f t="shared" si="121"/>
        <v>0</v>
      </c>
      <c r="K386" s="84">
        <f t="shared" si="121"/>
        <v>0</v>
      </c>
      <c r="L386" s="83">
        <f t="shared" si="121"/>
        <v>0</v>
      </c>
      <c r="M386" s="84">
        <f t="shared" si="121"/>
        <v>0</v>
      </c>
      <c r="N386" s="93">
        <f t="shared" si="98"/>
        <v>0</v>
      </c>
      <c r="O386" s="84">
        <f t="shared" si="98"/>
        <v>0</v>
      </c>
    </row>
    <row r="387" spans="1:15" x14ac:dyDescent="0.25">
      <c r="A387" s="103">
        <f t="shared" si="110"/>
        <v>352</v>
      </c>
      <c r="B387" s="104">
        <v>543100</v>
      </c>
      <c r="C387" s="105" t="s">
        <v>459</v>
      </c>
      <c r="D387" s="176"/>
      <c r="E387" s="175"/>
      <c r="F387" s="176"/>
      <c r="G387" s="175"/>
      <c r="H387" s="174"/>
      <c r="I387" s="173"/>
      <c r="J387" s="174"/>
      <c r="K387" s="173"/>
      <c r="L387" s="174"/>
      <c r="M387" s="173"/>
      <c r="N387" s="110">
        <f t="shared" si="98"/>
        <v>0</v>
      </c>
      <c r="O387" s="88">
        <f t="shared" si="98"/>
        <v>0</v>
      </c>
    </row>
    <row r="388" spans="1:15" x14ac:dyDescent="0.25">
      <c r="A388" s="103">
        <f t="shared" si="110"/>
        <v>353</v>
      </c>
      <c r="B388" s="104">
        <v>543200</v>
      </c>
      <c r="C388" s="105" t="s">
        <v>460</v>
      </c>
      <c r="D388" s="176"/>
      <c r="E388" s="175"/>
      <c r="F388" s="176"/>
      <c r="G388" s="175"/>
      <c r="H388" s="174"/>
      <c r="I388" s="173"/>
      <c r="J388" s="174"/>
      <c r="K388" s="173"/>
      <c r="L388" s="174"/>
      <c r="M388" s="173"/>
      <c r="N388" s="110">
        <f t="shared" si="98"/>
        <v>0</v>
      </c>
      <c r="O388" s="88">
        <f t="shared" si="98"/>
        <v>0</v>
      </c>
    </row>
    <row r="389" spans="1:15" ht="51" x14ac:dyDescent="0.25">
      <c r="A389" s="100">
        <f t="shared" si="110"/>
        <v>354</v>
      </c>
      <c r="B389" s="101">
        <v>550000</v>
      </c>
      <c r="C389" s="102" t="s">
        <v>248</v>
      </c>
      <c r="D389" s="93">
        <v>0</v>
      </c>
      <c r="E389" s="84">
        <v>0</v>
      </c>
      <c r="F389" s="93">
        <v>0</v>
      </c>
      <c r="G389" s="84">
        <v>0</v>
      </c>
      <c r="H389" s="83">
        <f t="shared" ref="H389:M390" si="122">H390</f>
        <v>0</v>
      </c>
      <c r="I389" s="84">
        <f t="shared" si="122"/>
        <v>0</v>
      </c>
      <c r="J389" s="83">
        <f t="shared" si="122"/>
        <v>0</v>
      </c>
      <c r="K389" s="84">
        <f t="shared" si="122"/>
        <v>0</v>
      </c>
      <c r="L389" s="83">
        <f t="shared" si="122"/>
        <v>0</v>
      </c>
      <c r="M389" s="84">
        <f t="shared" si="122"/>
        <v>0</v>
      </c>
      <c r="N389" s="93">
        <f t="shared" si="98"/>
        <v>0</v>
      </c>
      <c r="O389" s="84">
        <f t="shared" si="98"/>
        <v>0</v>
      </c>
    </row>
    <row r="390" spans="1:15" ht="51" x14ac:dyDescent="0.25">
      <c r="A390" s="100">
        <f t="shared" si="110"/>
        <v>355</v>
      </c>
      <c r="B390" s="101">
        <v>551000</v>
      </c>
      <c r="C390" s="102" t="s">
        <v>249</v>
      </c>
      <c r="D390" s="93">
        <v>0</v>
      </c>
      <c r="E390" s="84">
        <v>0</v>
      </c>
      <c r="F390" s="93">
        <v>0</v>
      </c>
      <c r="G390" s="84">
        <v>0</v>
      </c>
      <c r="H390" s="83">
        <f t="shared" si="122"/>
        <v>0</v>
      </c>
      <c r="I390" s="84">
        <f t="shared" si="122"/>
        <v>0</v>
      </c>
      <c r="J390" s="83">
        <f t="shared" si="122"/>
        <v>0</v>
      </c>
      <c r="K390" s="84">
        <f t="shared" si="122"/>
        <v>0</v>
      </c>
      <c r="L390" s="83">
        <f t="shared" si="122"/>
        <v>0</v>
      </c>
      <c r="M390" s="84">
        <f t="shared" si="122"/>
        <v>0</v>
      </c>
      <c r="N390" s="93">
        <f t="shared" si="98"/>
        <v>0</v>
      </c>
      <c r="O390" s="84">
        <f t="shared" si="98"/>
        <v>0</v>
      </c>
    </row>
    <row r="391" spans="1:15" ht="51" x14ac:dyDescent="0.25">
      <c r="A391" s="103">
        <f t="shared" si="110"/>
        <v>356</v>
      </c>
      <c r="B391" s="104">
        <v>551100</v>
      </c>
      <c r="C391" s="121" t="s">
        <v>2</v>
      </c>
      <c r="D391" s="176"/>
      <c r="E391" s="175"/>
      <c r="F391" s="176"/>
      <c r="G391" s="175"/>
      <c r="H391" s="174"/>
      <c r="I391" s="173"/>
      <c r="J391" s="174"/>
      <c r="K391" s="173"/>
      <c r="L391" s="174"/>
      <c r="M391" s="173"/>
      <c r="N391" s="110">
        <f t="shared" ref="N391:O439" si="123">SUM(H391,J391,L391)</f>
        <v>0</v>
      </c>
      <c r="O391" s="88">
        <f t="shared" si="123"/>
        <v>0</v>
      </c>
    </row>
    <row r="392" spans="1:15" ht="38.25" x14ac:dyDescent="0.25">
      <c r="A392" s="111">
        <f t="shared" si="110"/>
        <v>357</v>
      </c>
      <c r="B392" s="112">
        <v>600000</v>
      </c>
      <c r="C392" s="113" t="s">
        <v>250</v>
      </c>
      <c r="D392" s="114">
        <v>0</v>
      </c>
      <c r="E392" s="115">
        <v>0</v>
      </c>
      <c r="F392" s="114">
        <v>0</v>
      </c>
      <c r="G392" s="115">
        <v>0</v>
      </c>
      <c r="H392" s="78">
        <f t="shared" ref="H392:M392" si="124">H393+H418</f>
        <v>0</v>
      </c>
      <c r="I392" s="115">
        <f t="shared" si="124"/>
        <v>0</v>
      </c>
      <c r="J392" s="78">
        <f t="shared" si="124"/>
        <v>0</v>
      </c>
      <c r="K392" s="115">
        <f t="shared" si="124"/>
        <v>0</v>
      </c>
      <c r="L392" s="78">
        <f t="shared" si="124"/>
        <v>0</v>
      </c>
      <c r="M392" s="115">
        <f t="shared" si="124"/>
        <v>0</v>
      </c>
      <c r="N392" s="114">
        <f t="shared" si="123"/>
        <v>0</v>
      </c>
      <c r="O392" s="115">
        <f t="shared" si="123"/>
        <v>0</v>
      </c>
    </row>
    <row r="393" spans="1:15" ht="25.5" x14ac:dyDescent="0.25">
      <c r="A393" s="100">
        <f t="shared" si="110"/>
        <v>358</v>
      </c>
      <c r="B393" s="101">
        <v>610000</v>
      </c>
      <c r="C393" s="102" t="s">
        <v>251</v>
      </c>
      <c r="D393" s="93">
        <v>0</v>
      </c>
      <c r="E393" s="84">
        <v>0</v>
      </c>
      <c r="F393" s="93">
        <v>0</v>
      </c>
      <c r="G393" s="84">
        <v>0</v>
      </c>
      <c r="H393" s="83">
        <f t="shared" ref="H393:M393" si="125">H394+H404+H412+H414+H416</f>
        <v>0</v>
      </c>
      <c r="I393" s="84">
        <f t="shared" si="125"/>
        <v>0</v>
      </c>
      <c r="J393" s="83">
        <f t="shared" si="125"/>
        <v>0</v>
      </c>
      <c r="K393" s="84">
        <f t="shared" si="125"/>
        <v>0</v>
      </c>
      <c r="L393" s="83">
        <f t="shared" si="125"/>
        <v>0</v>
      </c>
      <c r="M393" s="84">
        <f t="shared" si="125"/>
        <v>0</v>
      </c>
      <c r="N393" s="93">
        <f t="shared" si="123"/>
        <v>0</v>
      </c>
      <c r="O393" s="84">
        <f t="shared" si="123"/>
        <v>0</v>
      </c>
    </row>
    <row r="394" spans="1:15" ht="25.5" x14ac:dyDescent="0.25">
      <c r="A394" s="100">
        <f t="shared" si="110"/>
        <v>359</v>
      </c>
      <c r="B394" s="101">
        <v>611000</v>
      </c>
      <c r="C394" s="102" t="s">
        <v>252</v>
      </c>
      <c r="D394" s="93">
        <v>0</v>
      </c>
      <c r="E394" s="84">
        <v>0</v>
      </c>
      <c r="F394" s="93">
        <v>0</v>
      </c>
      <c r="G394" s="84">
        <v>0</v>
      </c>
      <c r="H394" s="83">
        <f t="shared" ref="H394:M394" si="126">SUM(H395:H403)</f>
        <v>0</v>
      </c>
      <c r="I394" s="84">
        <f t="shared" si="126"/>
        <v>0</v>
      </c>
      <c r="J394" s="83">
        <f t="shared" si="126"/>
        <v>0</v>
      </c>
      <c r="K394" s="84">
        <f t="shared" si="126"/>
        <v>0</v>
      </c>
      <c r="L394" s="83">
        <f t="shared" si="126"/>
        <v>0</v>
      </c>
      <c r="M394" s="84">
        <f t="shared" si="126"/>
        <v>0</v>
      </c>
      <c r="N394" s="93">
        <f t="shared" si="123"/>
        <v>0</v>
      </c>
      <c r="O394" s="84">
        <f t="shared" si="123"/>
        <v>0</v>
      </c>
    </row>
    <row r="395" spans="1:15" ht="38.25" x14ac:dyDescent="0.25">
      <c r="A395" s="103">
        <f t="shared" si="110"/>
        <v>360</v>
      </c>
      <c r="B395" s="104">
        <v>611100</v>
      </c>
      <c r="C395" s="105" t="s">
        <v>461</v>
      </c>
      <c r="D395" s="176"/>
      <c r="E395" s="175"/>
      <c r="F395" s="176"/>
      <c r="G395" s="175"/>
      <c r="H395" s="174"/>
      <c r="I395" s="173"/>
      <c r="J395" s="174"/>
      <c r="K395" s="173"/>
      <c r="L395" s="174"/>
      <c r="M395" s="173"/>
      <c r="N395" s="110">
        <f t="shared" si="123"/>
        <v>0</v>
      </c>
      <c r="O395" s="88">
        <f t="shared" si="123"/>
        <v>0</v>
      </c>
    </row>
    <row r="396" spans="1:15" ht="25.5" x14ac:dyDescent="0.25">
      <c r="A396" s="103">
        <f t="shared" si="110"/>
        <v>361</v>
      </c>
      <c r="B396" s="104">
        <v>611200</v>
      </c>
      <c r="C396" s="105" t="s">
        <v>462</v>
      </c>
      <c r="D396" s="176"/>
      <c r="E396" s="175"/>
      <c r="F396" s="176"/>
      <c r="G396" s="175"/>
      <c r="H396" s="174"/>
      <c r="I396" s="173"/>
      <c r="J396" s="174"/>
      <c r="K396" s="173"/>
      <c r="L396" s="174"/>
      <c r="M396" s="173"/>
      <c r="N396" s="110">
        <f t="shared" si="123"/>
        <v>0</v>
      </c>
      <c r="O396" s="88">
        <f t="shared" si="123"/>
        <v>0</v>
      </c>
    </row>
    <row r="397" spans="1:15" ht="38.25" x14ac:dyDescent="0.25">
      <c r="A397" s="103">
        <f t="shared" si="110"/>
        <v>362</v>
      </c>
      <c r="B397" s="104">
        <v>611300</v>
      </c>
      <c r="C397" s="105" t="s">
        <v>463</v>
      </c>
      <c r="D397" s="176"/>
      <c r="E397" s="175"/>
      <c r="F397" s="176"/>
      <c r="G397" s="175"/>
      <c r="H397" s="174"/>
      <c r="I397" s="173"/>
      <c r="J397" s="174"/>
      <c r="K397" s="173"/>
      <c r="L397" s="174"/>
      <c r="M397" s="173"/>
      <c r="N397" s="110">
        <f t="shared" si="123"/>
        <v>0</v>
      </c>
      <c r="O397" s="88">
        <f t="shared" si="123"/>
        <v>0</v>
      </c>
    </row>
    <row r="398" spans="1:15" ht="25.5" x14ac:dyDescent="0.25">
      <c r="A398" s="103">
        <f t="shared" si="110"/>
        <v>363</v>
      </c>
      <c r="B398" s="104">
        <v>611400</v>
      </c>
      <c r="C398" s="105" t="s">
        <v>464</v>
      </c>
      <c r="D398" s="176"/>
      <c r="E398" s="175"/>
      <c r="F398" s="176"/>
      <c r="G398" s="175"/>
      <c r="H398" s="174"/>
      <c r="I398" s="173"/>
      <c r="J398" s="174"/>
      <c r="K398" s="173"/>
      <c r="L398" s="174"/>
      <c r="M398" s="173"/>
      <c r="N398" s="110">
        <f t="shared" si="123"/>
        <v>0</v>
      </c>
      <c r="O398" s="88">
        <f t="shared" si="123"/>
        <v>0</v>
      </c>
    </row>
    <row r="399" spans="1:15" ht="25.5" x14ac:dyDescent="0.25">
      <c r="A399" s="103">
        <f t="shared" si="110"/>
        <v>364</v>
      </c>
      <c r="B399" s="104">
        <v>611500</v>
      </c>
      <c r="C399" s="105" t="s">
        <v>465</v>
      </c>
      <c r="D399" s="176"/>
      <c r="E399" s="175"/>
      <c r="F399" s="176"/>
      <c r="G399" s="175"/>
      <c r="H399" s="174"/>
      <c r="I399" s="173"/>
      <c r="J399" s="174"/>
      <c r="K399" s="173"/>
      <c r="L399" s="174"/>
      <c r="M399" s="173"/>
      <c r="N399" s="110">
        <f t="shared" si="123"/>
        <v>0</v>
      </c>
      <c r="O399" s="88">
        <f t="shared" si="123"/>
        <v>0</v>
      </c>
    </row>
    <row r="400" spans="1:15" ht="25.5" x14ac:dyDescent="0.25">
      <c r="A400" s="103">
        <f t="shared" si="110"/>
        <v>365</v>
      </c>
      <c r="B400" s="104">
        <v>611600</v>
      </c>
      <c r="C400" s="105" t="s">
        <v>466</v>
      </c>
      <c r="D400" s="176"/>
      <c r="E400" s="175"/>
      <c r="F400" s="176"/>
      <c r="G400" s="175"/>
      <c r="H400" s="174"/>
      <c r="I400" s="173"/>
      <c r="J400" s="174"/>
      <c r="K400" s="173"/>
      <c r="L400" s="174"/>
      <c r="M400" s="173"/>
      <c r="N400" s="110">
        <f t="shared" si="123"/>
        <v>0</v>
      </c>
      <c r="O400" s="88">
        <f t="shared" si="123"/>
        <v>0</v>
      </c>
    </row>
    <row r="401" spans="1:15" ht="25.5" x14ac:dyDescent="0.25">
      <c r="A401" s="103">
        <f t="shared" si="110"/>
        <v>366</v>
      </c>
      <c r="B401" s="104">
        <v>611700</v>
      </c>
      <c r="C401" s="105" t="s">
        <v>467</v>
      </c>
      <c r="D401" s="176"/>
      <c r="E401" s="175"/>
      <c r="F401" s="176"/>
      <c r="G401" s="175"/>
      <c r="H401" s="174"/>
      <c r="I401" s="173"/>
      <c r="J401" s="174"/>
      <c r="K401" s="173"/>
      <c r="L401" s="174"/>
      <c r="M401" s="173"/>
      <c r="N401" s="110">
        <f t="shared" si="123"/>
        <v>0</v>
      </c>
      <c r="O401" s="88">
        <f t="shared" si="123"/>
        <v>0</v>
      </c>
    </row>
    <row r="402" spans="1:15" x14ac:dyDescent="0.25">
      <c r="A402" s="103">
        <f t="shared" si="110"/>
        <v>367</v>
      </c>
      <c r="B402" s="104">
        <v>611800</v>
      </c>
      <c r="C402" s="105" t="s">
        <v>468</v>
      </c>
      <c r="D402" s="176"/>
      <c r="E402" s="175"/>
      <c r="F402" s="176"/>
      <c r="G402" s="175"/>
      <c r="H402" s="174"/>
      <c r="I402" s="173"/>
      <c r="J402" s="174"/>
      <c r="K402" s="173"/>
      <c r="L402" s="174"/>
      <c r="M402" s="173"/>
      <c r="N402" s="110">
        <f t="shared" si="123"/>
        <v>0</v>
      </c>
      <c r="O402" s="88">
        <f t="shared" si="123"/>
        <v>0</v>
      </c>
    </row>
    <row r="403" spans="1:15" x14ac:dyDescent="0.25">
      <c r="A403" s="103">
        <f t="shared" si="110"/>
        <v>368</v>
      </c>
      <c r="B403" s="104">
        <v>611900</v>
      </c>
      <c r="C403" s="105" t="s">
        <v>469</v>
      </c>
      <c r="D403" s="176"/>
      <c r="E403" s="175"/>
      <c r="F403" s="176"/>
      <c r="G403" s="175"/>
      <c r="H403" s="174"/>
      <c r="I403" s="173"/>
      <c r="J403" s="174"/>
      <c r="K403" s="173"/>
      <c r="L403" s="174"/>
      <c r="M403" s="173"/>
      <c r="N403" s="110">
        <f t="shared" si="123"/>
        <v>0</v>
      </c>
      <c r="O403" s="88">
        <f t="shared" si="123"/>
        <v>0</v>
      </c>
    </row>
    <row r="404" spans="1:15" ht="25.5" x14ac:dyDescent="0.25">
      <c r="A404" s="100">
        <f t="shared" si="110"/>
        <v>369</v>
      </c>
      <c r="B404" s="101">
        <v>612000</v>
      </c>
      <c r="C404" s="102" t="s">
        <v>253</v>
      </c>
      <c r="D404" s="93">
        <v>0</v>
      </c>
      <c r="E404" s="84">
        <v>0</v>
      </c>
      <c r="F404" s="93">
        <v>0</v>
      </c>
      <c r="G404" s="84">
        <v>0</v>
      </c>
      <c r="H404" s="83">
        <f t="shared" ref="H404:M404" si="127">SUM(H405:H411)</f>
        <v>0</v>
      </c>
      <c r="I404" s="84">
        <f t="shared" si="127"/>
        <v>0</v>
      </c>
      <c r="J404" s="83">
        <f t="shared" si="127"/>
        <v>0</v>
      </c>
      <c r="K404" s="84">
        <f t="shared" si="127"/>
        <v>0</v>
      </c>
      <c r="L404" s="83">
        <f t="shared" si="127"/>
        <v>0</v>
      </c>
      <c r="M404" s="84">
        <f t="shared" si="127"/>
        <v>0</v>
      </c>
      <c r="N404" s="93">
        <f t="shared" si="123"/>
        <v>0</v>
      </c>
      <c r="O404" s="84">
        <f t="shared" si="123"/>
        <v>0</v>
      </c>
    </row>
    <row r="405" spans="1:15" ht="51" x14ac:dyDescent="0.25">
      <c r="A405" s="103">
        <f t="shared" si="110"/>
        <v>370</v>
      </c>
      <c r="B405" s="104">
        <v>612100</v>
      </c>
      <c r="C405" s="105" t="s">
        <v>470</v>
      </c>
      <c r="D405" s="176"/>
      <c r="E405" s="175"/>
      <c r="F405" s="176"/>
      <c r="G405" s="175"/>
      <c r="H405" s="174"/>
      <c r="I405" s="173"/>
      <c r="J405" s="174"/>
      <c r="K405" s="173"/>
      <c r="L405" s="174"/>
      <c r="M405" s="173"/>
      <c r="N405" s="110">
        <f t="shared" si="123"/>
        <v>0</v>
      </c>
      <c r="O405" s="88">
        <f t="shared" si="123"/>
        <v>0</v>
      </c>
    </row>
    <row r="406" spans="1:15" ht="25.5" x14ac:dyDescent="0.25">
      <c r="A406" s="103">
        <f t="shared" si="110"/>
        <v>371</v>
      </c>
      <c r="B406" s="104">
        <v>612200</v>
      </c>
      <c r="C406" s="105" t="s">
        <v>471</v>
      </c>
      <c r="D406" s="176"/>
      <c r="E406" s="175"/>
      <c r="F406" s="176"/>
      <c r="G406" s="175"/>
      <c r="H406" s="174"/>
      <c r="I406" s="173"/>
      <c r="J406" s="174"/>
      <c r="K406" s="173"/>
      <c r="L406" s="174"/>
      <c r="M406" s="173"/>
      <c r="N406" s="110">
        <f t="shared" si="123"/>
        <v>0</v>
      </c>
      <c r="O406" s="88">
        <f t="shared" si="123"/>
        <v>0</v>
      </c>
    </row>
    <row r="407" spans="1:15" ht="25.5" x14ac:dyDescent="0.25">
      <c r="A407" s="103">
        <f t="shared" si="110"/>
        <v>372</v>
      </c>
      <c r="B407" s="104">
        <v>612300</v>
      </c>
      <c r="C407" s="105" t="s">
        <v>472</v>
      </c>
      <c r="D407" s="176"/>
      <c r="E407" s="175"/>
      <c r="F407" s="176"/>
      <c r="G407" s="175"/>
      <c r="H407" s="174"/>
      <c r="I407" s="173"/>
      <c r="J407" s="174"/>
      <c r="K407" s="173"/>
      <c r="L407" s="174"/>
      <c r="M407" s="173"/>
      <c r="N407" s="110">
        <f t="shared" si="123"/>
        <v>0</v>
      </c>
      <c r="O407" s="88">
        <f t="shared" si="123"/>
        <v>0</v>
      </c>
    </row>
    <row r="408" spans="1:15" ht="25.5" x14ac:dyDescent="0.25">
      <c r="A408" s="103">
        <f t="shared" si="110"/>
        <v>373</v>
      </c>
      <c r="B408" s="104">
        <v>612400</v>
      </c>
      <c r="C408" s="105" t="s">
        <v>473</v>
      </c>
      <c r="D408" s="176"/>
      <c r="E408" s="175"/>
      <c r="F408" s="176"/>
      <c r="G408" s="175"/>
      <c r="H408" s="174"/>
      <c r="I408" s="173"/>
      <c r="J408" s="174"/>
      <c r="K408" s="173"/>
      <c r="L408" s="174"/>
      <c r="M408" s="173"/>
      <c r="N408" s="110">
        <f t="shared" si="123"/>
        <v>0</v>
      </c>
      <c r="O408" s="88">
        <f t="shared" si="123"/>
        <v>0</v>
      </c>
    </row>
    <row r="409" spans="1:15" ht="25.5" x14ac:dyDescent="0.25">
      <c r="A409" s="103">
        <f t="shared" si="110"/>
        <v>374</v>
      </c>
      <c r="B409" s="104">
        <v>612500</v>
      </c>
      <c r="C409" s="105" t="s">
        <v>94</v>
      </c>
      <c r="D409" s="176"/>
      <c r="E409" s="175"/>
      <c r="F409" s="176"/>
      <c r="G409" s="175"/>
      <c r="H409" s="174"/>
      <c r="I409" s="173"/>
      <c r="J409" s="174"/>
      <c r="K409" s="173"/>
      <c r="L409" s="174"/>
      <c r="M409" s="173"/>
      <c r="N409" s="110">
        <f t="shared" si="123"/>
        <v>0</v>
      </c>
      <c r="O409" s="88">
        <f t="shared" si="123"/>
        <v>0</v>
      </c>
    </row>
    <row r="410" spans="1:15" ht="25.5" x14ac:dyDescent="0.25">
      <c r="A410" s="103">
        <f t="shared" si="110"/>
        <v>375</v>
      </c>
      <c r="B410" s="104">
        <v>612600</v>
      </c>
      <c r="C410" s="105" t="s">
        <v>353</v>
      </c>
      <c r="D410" s="176"/>
      <c r="E410" s="175"/>
      <c r="F410" s="176"/>
      <c r="G410" s="175"/>
      <c r="H410" s="174"/>
      <c r="I410" s="173"/>
      <c r="J410" s="174"/>
      <c r="K410" s="173"/>
      <c r="L410" s="174"/>
      <c r="M410" s="173"/>
      <c r="N410" s="110">
        <f t="shared" si="123"/>
        <v>0</v>
      </c>
      <c r="O410" s="88">
        <f t="shared" si="123"/>
        <v>0</v>
      </c>
    </row>
    <row r="411" spans="1:15" x14ac:dyDescent="0.25">
      <c r="A411" s="103">
        <f t="shared" si="110"/>
        <v>376</v>
      </c>
      <c r="B411" s="104">
        <v>612900</v>
      </c>
      <c r="C411" s="105" t="s">
        <v>354</v>
      </c>
      <c r="D411" s="176"/>
      <c r="E411" s="175"/>
      <c r="F411" s="176"/>
      <c r="G411" s="175"/>
      <c r="H411" s="174"/>
      <c r="I411" s="173"/>
      <c r="J411" s="174"/>
      <c r="K411" s="173"/>
      <c r="L411" s="174"/>
      <c r="M411" s="173"/>
      <c r="N411" s="110">
        <f t="shared" si="123"/>
        <v>0</v>
      </c>
      <c r="O411" s="88">
        <f t="shared" si="123"/>
        <v>0</v>
      </c>
    </row>
    <row r="412" spans="1:15" ht="25.5" x14ac:dyDescent="0.25">
      <c r="A412" s="100">
        <f t="shared" si="110"/>
        <v>377</v>
      </c>
      <c r="B412" s="101">
        <v>613000</v>
      </c>
      <c r="C412" s="102" t="s">
        <v>254</v>
      </c>
      <c r="D412" s="93">
        <v>0</v>
      </c>
      <c r="E412" s="84">
        <v>0</v>
      </c>
      <c r="F412" s="93">
        <v>0</v>
      </c>
      <c r="G412" s="84">
        <v>0</v>
      </c>
      <c r="H412" s="83">
        <f t="shared" ref="H412:M412" si="128">H413</f>
        <v>0</v>
      </c>
      <c r="I412" s="84">
        <f t="shared" si="128"/>
        <v>0</v>
      </c>
      <c r="J412" s="83">
        <f t="shared" si="128"/>
        <v>0</v>
      </c>
      <c r="K412" s="84">
        <f t="shared" si="128"/>
        <v>0</v>
      </c>
      <c r="L412" s="83">
        <f t="shared" si="128"/>
        <v>0</v>
      </c>
      <c r="M412" s="84">
        <f t="shared" si="128"/>
        <v>0</v>
      </c>
      <c r="N412" s="93">
        <f t="shared" si="123"/>
        <v>0</v>
      </c>
      <c r="O412" s="84">
        <f t="shared" si="123"/>
        <v>0</v>
      </c>
    </row>
    <row r="413" spans="1:15" x14ac:dyDescent="0.25">
      <c r="A413" s="103">
        <f t="shared" si="110"/>
        <v>378</v>
      </c>
      <c r="B413" s="104">
        <v>613100</v>
      </c>
      <c r="C413" s="105" t="s">
        <v>355</v>
      </c>
      <c r="D413" s="176"/>
      <c r="E413" s="175"/>
      <c r="F413" s="176"/>
      <c r="G413" s="175"/>
      <c r="H413" s="174"/>
      <c r="I413" s="173"/>
      <c r="J413" s="174"/>
      <c r="K413" s="173"/>
      <c r="L413" s="174"/>
      <c r="M413" s="173"/>
      <c r="N413" s="110">
        <f t="shared" si="123"/>
        <v>0</v>
      </c>
      <c r="O413" s="88">
        <f t="shared" si="123"/>
        <v>0</v>
      </c>
    </row>
    <row r="414" spans="1:15" ht="25.5" x14ac:dyDescent="0.25">
      <c r="A414" s="100">
        <f t="shared" si="110"/>
        <v>379</v>
      </c>
      <c r="B414" s="101">
        <v>614000</v>
      </c>
      <c r="C414" s="102" t="s">
        <v>255</v>
      </c>
      <c r="D414" s="93">
        <v>0</v>
      </c>
      <c r="E414" s="84">
        <v>0</v>
      </c>
      <c r="F414" s="93">
        <v>0</v>
      </c>
      <c r="G414" s="84">
        <v>0</v>
      </c>
      <c r="H414" s="83">
        <f t="shared" ref="H414:M414" si="129">H415</f>
        <v>0</v>
      </c>
      <c r="I414" s="84">
        <f t="shared" si="129"/>
        <v>0</v>
      </c>
      <c r="J414" s="83">
        <f t="shared" si="129"/>
        <v>0</v>
      </c>
      <c r="K414" s="84">
        <f t="shared" si="129"/>
        <v>0</v>
      </c>
      <c r="L414" s="83">
        <f t="shared" si="129"/>
        <v>0</v>
      </c>
      <c r="M414" s="84">
        <f t="shared" si="129"/>
        <v>0</v>
      </c>
      <c r="N414" s="93">
        <f t="shared" si="123"/>
        <v>0</v>
      </c>
      <c r="O414" s="84">
        <f t="shared" si="123"/>
        <v>0</v>
      </c>
    </row>
    <row r="415" spans="1:15" ht="25.5" x14ac:dyDescent="0.25">
      <c r="A415" s="103">
        <f t="shared" si="110"/>
        <v>380</v>
      </c>
      <c r="B415" s="104">
        <v>614100</v>
      </c>
      <c r="C415" s="105" t="s">
        <v>356</v>
      </c>
      <c r="D415" s="176"/>
      <c r="E415" s="175"/>
      <c r="F415" s="176"/>
      <c r="G415" s="175"/>
      <c r="H415" s="174"/>
      <c r="I415" s="173"/>
      <c r="J415" s="174"/>
      <c r="K415" s="173"/>
      <c r="L415" s="174"/>
      <c r="M415" s="173"/>
      <c r="N415" s="110">
        <f t="shared" si="123"/>
        <v>0</v>
      </c>
      <c r="O415" s="88">
        <f t="shared" si="123"/>
        <v>0</v>
      </c>
    </row>
    <row r="416" spans="1:15" ht="38.25" x14ac:dyDescent="0.25">
      <c r="A416" s="100">
        <f t="shared" si="110"/>
        <v>381</v>
      </c>
      <c r="B416" s="101">
        <v>615000</v>
      </c>
      <c r="C416" s="102" t="s">
        <v>256</v>
      </c>
      <c r="D416" s="93">
        <v>0</v>
      </c>
      <c r="E416" s="84">
        <v>0</v>
      </c>
      <c r="F416" s="93">
        <v>0</v>
      </c>
      <c r="G416" s="84">
        <v>0</v>
      </c>
      <c r="H416" s="83">
        <f t="shared" ref="H416:M416" si="130">H417</f>
        <v>0</v>
      </c>
      <c r="I416" s="84">
        <f t="shared" si="130"/>
        <v>0</v>
      </c>
      <c r="J416" s="83">
        <f t="shared" si="130"/>
        <v>0</v>
      </c>
      <c r="K416" s="84">
        <f t="shared" si="130"/>
        <v>0</v>
      </c>
      <c r="L416" s="83">
        <f t="shared" si="130"/>
        <v>0</v>
      </c>
      <c r="M416" s="84">
        <f t="shared" si="130"/>
        <v>0</v>
      </c>
      <c r="N416" s="93">
        <f t="shared" si="123"/>
        <v>0</v>
      </c>
      <c r="O416" s="84">
        <f t="shared" si="123"/>
        <v>0</v>
      </c>
    </row>
    <row r="417" spans="1:15" ht="25.5" x14ac:dyDescent="0.25">
      <c r="A417" s="106">
        <f t="shared" si="110"/>
        <v>382</v>
      </c>
      <c r="B417" s="107">
        <v>615100</v>
      </c>
      <c r="C417" s="108" t="s">
        <v>357</v>
      </c>
      <c r="D417" s="176"/>
      <c r="E417" s="175"/>
      <c r="F417" s="176"/>
      <c r="G417" s="175"/>
      <c r="H417" s="174"/>
      <c r="I417" s="173"/>
      <c r="J417" s="174"/>
      <c r="K417" s="173"/>
      <c r="L417" s="174"/>
      <c r="M417" s="173"/>
      <c r="N417" s="110">
        <f t="shared" si="123"/>
        <v>0</v>
      </c>
      <c r="O417" s="88">
        <f t="shared" si="123"/>
        <v>0</v>
      </c>
    </row>
    <row r="418" spans="1:15" ht="25.5" x14ac:dyDescent="0.25">
      <c r="A418" s="100">
        <f t="shared" si="110"/>
        <v>383</v>
      </c>
      <c r="B418" s="101">
        <v>620000</v>
      </c>
      <c r="C418" s="102" t="s">
        <v>257</v>
      </c>
      <c r="D418" s="93">
        <v>0</v>
      </c>
      <c r="E418" s="84">
        <v>0</v>
      </c>
      <c r="F418" s="93">
        <v>0</v>
      </c>
      <c r="G418" s="84">
        <v>0</v>
      </c>
      <c r="H418" s="83">
        <f t="shared" ref="H418:M418" si="131">H419+H429+H438</f>
        <v>0</v>
      </c>
      <c r="I418" s="84">
        <f t="shared" si="131"/>
        <v>0</v>
      </c>
      <c r="J418" s="83">
        <f t="shared" si="131"/>
        <v>0</v>
      </c>
      <c r="K418" s="84">
        <f t="shared" si="131"/>
        <v>0</v>
      </c>
      <c r="L418" s="83">
        <f t="shared" si="131"/>
        <v>0</v>
      </c>
      <c r="M418" s="84">
        <f t="shared" si="131"/>
        <v>0</v>
      </c>
      <c r="N418" s="93">
        <f t="shared" si="123"/>
        <v>0</v>
      </c>
      <c r="O418" s="84">
        <f t="shared" si="123"/>
        <v>0</v>
      </c>
    </row>
    <row r="419" spans="1:15" ht="25.5" x14ac:dyDescent="0.25">
      <c r="A419" s="100">
        <f t="shared" si="110"/>
        <v>384</v>
      </c>
      <c r="B419" s="101">
        <v>621000</v>
      </c>
      <c r="C419" s="102" t="s">
        <v>258</v>
      </c>
      <c r="D419" s="93">
        <v>0</v>
      </c>
      <c r="E419" s="84">
        <v>0</v>
      </c>
      <c r="F419" s="93">
        <v>0</v>
      </c>
      <c r="G419" s="84">
        <v>0</v>
      </c>
      <c r="H419" s="83">
        <f t="shared" ref="H419:M419" si="132">SUM(H420:H428)</f>
        <v>0</v>
      </c>
      <c r="I419" s="84">
        <f t="shared" si="132"/>
        <v>0</v>
      </c>
      <c r="J419" s="83">
        <f t="shared" si="132"/>
        <v>0</v>
      </c>
      <c r="K419" s="84">
        <f t="shared" si="132"/>
        <v>0</v>
      </c>
      <c r="L419" s="83">
        <f t="shared" si="132"/>
        <v>0</v>
      </c>
      <c r="M419" s="84">
        <f t="shared" si="132"/>
        <v>0</v>
      </c>
      <c r="N419" s="93">
        <f t="shared" si="123"/>
        <v>0</v>
      </c>
      <c r="O419" s="84">
        <f t="shared" si="123"/>
        <v>0</v>
      </c>
    </row>
    <row r="420" spans="1:15" ht="25.5" x14ac:dyDescent="0.25">
      <c r="A420" s="103">
        <f t="shared" si="110"/>
        <v>385</v>
      </c>
      <c r="B420" s="104">
        <v>621100</v>
      </c>
      <c r="C420" s="105" t="s">
        <v>358</v>
      </c>
      <c r="D420" s="176"/>
      <c r="E420" s="175"/>
      <c r="F420" s="176"/>
      <c r="G420" s="175"/>
      <c r="H420" s="174"/>
      <c r="I420" s="173"/>
      <c r="J420" s="174"/>
      <c r="K420" s="173"/>
      <c r="L420" s="174"/>
      <c r="M420" s="173"/>
      <c r="N420" s="110">
        <f t="shared" si="123"/>
        <v>0</v>
      </c>
      <c r="O420" s="88">
        <f t="shared" si="123"/>
        <v>0</v>
      </c>
    </row>
    <row r="421" spans="1:15" x14ac:dyDescent="0.25">
      <c r="A421" s="103">
        <f t="shared" si="110"/>
        <v>386</v>
      </c>
      <c r="B421" s="104">
        <v>621200</v>
      </c>
      <c r="C421" s="105" t="s">
        <v>359</v>
      </c>
      <c r="D421" s="176"/>
      <c r="E421" s="175"/>
      <c r="F421" s="176"/>
      <c r="G421" s="175"/>
      <c r="H421" s="174"/>
      <c r="I421" s="173"/>
      <c r="J421" s="174"/>
      <c r="K421" s="173"/>
      <c r="L421" s="174"/>
      <c r="M421" s="173"/>
      <c r="N421" s="110">
        <f t="shared" si="123"/>
        <v>0</v>
      </c>
      <c r="O421" s="88">
        <f t="shared" si="123"/>
        <v>0</v>
      </c>
    </row>
    <row r="422" spans="1:15" ht="25.5" x14ac:dyDescent="0.25">
      <c r="A422" s="103">
        <f t="shared" si="110"/>
        <v>387</v>
      </c>
      <c r="B422" s="104">
        <v>621300</v>
      </c>
      <c r="C422" s="105" t="s">
        <v>360</v>
      </c>
      <c r="D422" s="176"/>
      <c r="E422" s="175"/>
      <c r="F422" s="176"/>
      <c r="G422" s="175"/>
      <c r="H422" s="174"/>
      <c r="I422" s="173"/>
      <c r="J422" s="174"/>
      <c r="K422" s="173"/>
      <c r="L422" s="174"/>
      <c r="M422" s="173"/>
      <c r="N422" s="110">
        <f t="shared" si="123"/>
        <v>0</v>
      </c>
      <c r="O422" s="88">
        <f t="shared" si="123"/>
        <v>0</v>
      </c>
    </row>
    <row r="423" spans="1:15" ht="25.5" x14ac:dyDescent="0.25">
      <c r="A423" s="103">
        <f t="shared" si="110"/>
        <v>388</v>
      </c>
      <c r="B423" s="104">
        <v>621400</v>
      </c>
      <c r="C423" s="105" t="s">
        <v>361</v>
      </c>
      <c r="D423" s="176"/>
      <c r="E423" s="175"/>
      <c r="F423" s="176"/>
      <c r="G423" s="175"/>
      <c r="H423" s="174"/>
      <c r="I423" s="173"/>
      <c r="J423" s="174"/>
      <c r="K423" s="173"/>
      <c r="L423" s="174"/>
      <c r="M423" s="173"/>
      <c r="N423" s="110">
        <f t="shared" si="123"/>
        <v>0</v>
      </c>
      <c r="O423" s="88">
        <f t="shared" si="123"/>
        <v>0</v>
      </c>
    </row>
    <row r="424" spans="1:15" ht="25.5" x14ac:dyDescent="0.25">
      <c r="A424" s="103">
        <f t="shared" si="110"/>
        <v>389</v>
      </c>
      <c r="B424" s="104">
        <v>621500</v>
      </c>
      <c r="C424" s="105" t="s">
        <v>57</v>
      </c>
      <c r="D424" s="176"/>
      <c r="E424" s="175"/>
      <c r="F424" s="176"/>
      <c r="G424" s="175"/>
      <c r="H424" s="174"/>
      <c r="I424" s="173"/>
      <c r="J424" s="174"/>
      <c r="K424" s="173"/>
      <c r="L424" s="174"/>
      <c r="M424" s="173"/>
      <c r="N424" s="110">
        <f t="shared" si="123"/>
        <v>0</v>
      </c>
      <c r="O424" s="88">
        <f t="shared" si="123"/>
        <v>0</v>
      </c>
    </row>
    <row r="425" spans="1:15" ht="25.5" x14ac:dyDescent="0.25">
      <c r="A425" s="103">
        <f t="shared" si="110"/>
        <v>390</v>
      </c>
      <c r="B425" s="104">
        <v>621600</v>
      </c>
      <c r="C425" s="105" t="s">
        <v>362</v>
      </c>
      <c r="D425" s="176"/>
      <c r="E425" s="175"/>
      <c r="F425" s="176"/>
      <c r="G425" s="175"/>
      <c r="H425" s="174"/>
      <c r="I425" s="173"/>
      <c r="J425" s="174"/>
      <c r="K425" s="173"/>
      <c r="L425" s="174"/>
      <c r="M425" s="173"/>
      <c r="N425" s="110">
        <f t="shared" si="123"/>
        <v>0</v>
      </c>
      <c r="O425" s="88">
        <f t="shared" si="123"/>
        <v>0</v>
      </c>
    </row>
    <row r="426" spans="1:15" ht="25.5" x14ac:dyDescent="0.25">
      <c r="A426" s="103">
        <f t="shared" si="110"/>
        <v>391</v>
      </c>
      <c r="B426" s="104">
        <v>621700</v>
      </c>
      <c r="C426" s="105" t="s">
        <v>58</v>
      </c>
      <c r="D426" s="176"/>
      <c r="E426" s="175"/>
      <c r="F426" s="176"/>
      <c r="G426" s="175"/>
      <c r="H426" s="174"/>
      <c r="I426" s="173"/>
      <c r="J426" s="174"/>
      <c r="K426" s="173"/>
      <c r="L426" s="174"/>
      <c r="M426" s="173"/>
      <c r="N426" s="110">
        <f t="shared" si="123"/>
        <v>0</v>
      </c>
      <c r="O426" s="88">
        <f t="shared" si="123"/>
        <v>0</v>
      </c>
    </row>
    <row r="427" spans="1:15" ht="25.5" x14ac:dyDescent="0.25">
      <c r="A427" s="103">
        <f t="shared" si="110"/>
        <v>392</v>
      </c>
      <c r="B427" s="104">
        <v>621800</v>
      </c>
      <c r="C427" s="105" t="s">
        <v>363</v>
      </c>
      <c r="D427" s="176"/>
      <c r="E427" s="175"/>
      <c r="F427" s="176"/>
      <c r="G427" s="175"/>
      <c r="H427" s="174"/>
      <c r="I427" s="173"/>
      <c r="J427" s="174"/>
      <c r="K427" s="173"/>
      <c r="L427" s="174"/>
      <c r="M427" s="173"/>
      <c r="N427" s="110">
        <f t="shared" si="123"/>
        <v>0</v>
      </c>
      <c r="O427" s="88">
        <f t="shared" si="123"/>
        <v>0</v>
      </c>
    </row>
    <row r="428" spans="1:15" ht="25.5" x14ac:dyDescent="0.25">
      <c r="A428" s="103">
        <f t="shared" ref="A428:A440" si="133">A427+1</f>
        <v>393</v>
      </c>
      <c r="B428" s="104">
        <v>621900</v>
      </c>
      <c r="C428" s="105" t="s">
        <v>17</v>
      </c>
      <c r="D428" s="176"/>
      <c r="E428" s="175"/>
      <c r="F428" s="176"/>
      <c r="G428" s="175"/>
      <c r="H428" s="174"/>
      <c r="I428" s="173"/>
      <c r="J428" s="174"/>
      <c r="K428" s="173"/>
      <c r="L428" s="174"/>
      <c r="M428" s="173"/>
      <c r="N428" s="110">
        <f t="shared" si="123"/>
        <v>0</v>
      </c>
      <c r="O428" s="88">
        <f t="shared" si="123"/>
        <v>0</v>
      </c>
    </row>
    <row r="429" spans="1:15" ht="25.5" x14ac:dyDescent="0.25">
      <c r="A429" s="100">
        <f t="shared" si="133"/>
        <v>394</v>
      </c>
      <c r="B429" s="101">
        <v>622000</v>
      </c>
      <c r="C429" s="102" t="s">
        <v>259</v>
      </c>
      <c r="D429" s="93">
        <v>0</v>
      </c>
      <c r="E429" s="84">
        <v>0</v>
      </c>
      <c r="F429" s="93">
        <v>0</v>
      </c>
      <c r="G429" s="84">
        <v>0</v>
      </c>
      <c r="H429" s="83">
        <f t="shared" ref="H429:M429" si="134">SUM(H430:H437)</f>
        <v>0</v>
      </c>
      <c r="I429" s="84">
        <f t="shared" si="134"/>
        <v>0</v>
      </c>
      <c r="J429" s="83">
        <f t="shared" si="134"/>
        <v>0</v>
      </c>
      <c r="K429" s="84">
        <f t="shared" si="134"/>
        <v>0</v>
      </c>
      <c r="L429" s="83">
        <f t="shared" si="134"/>
        <v>0</v>
      </c>
      <c r="M429" s="84">
        <f t="shared" si="134"/>
        <v>0</v>
      </c>
      <c r="N429" s="93">
        <f t="shared" si="123"/>
        <v>0</v>
      </c>
      <c r="O429" s="84">
        <f t="shared" si="123"/>
        <v>0</v>
      </c>
    </row>
    <row r="430" spans="1:15" ht="25.5" x14ac:dyDescent="0.25">
      <c r="A430" s="103">
        <f t="shared" si="133"/>
        <v>395</v>
      </c>
      <c r="B430" s="104">
        <v>622100</v>
      </c>
      <c r="C430" s="105" t="s">
        <v>18</v>
      </c>
      <c r="D430" s="176"/>
      <c r="E430" s="175"/>
      <c r="F430" s="176"/>
      <c r="G430" s="175"/>
      <c r="H430" s="174"/>
      <c r="I430" s="173"/>
      <c r="J430" s="174"/>
      <c r="K430" s="173"/>
      <c r="L430" s="174"/>
      <c r="M430" s="173"/>
      <c r="N430" s="110">
        <f t="shared" si="123"/>
        <v>0</v>
      </c>
      <c r="O430" s="88">
        <f t="shared" si="123"/>
        <v>0</v>
      </c>
    </row>
    <row r="431" spans="1:15" x14ac:dyDescent="0.25">
      <c r="A431" s="103">
        <f t="shared" si="133"/>
        <v>396</v>
      </c>
      <c r="B431" s="104">
        <v>622200</v>
      </c>
      <c r="C431" s="105" t="s">
        <v>19</v>
      </c>
      <c r="D431" s="176"/>
      <c r="E431" s="175"/>
      <c r="F431" s="176"/>
      <c r="G431" s="175"/>
      <c r="H431" s="174"/>
      <c r="I431" s="173"/>
      <c r="J431" s="174"/>
      <c r="K431" s="173"/>
      <c r="L431" s="174"/>
      <c r="M431" s="173"/>
      <c r="N431" s="110">
        <f t="shared" si="123"/>
        <v>0</v>
      </c>
      <c r="O431" s="88">
        <f t="shared" si="123"/>
        <v>0</v>
      </c>
    </row>
    <row r="432" spans="1:15" ht="25.5" x14ac:dyDescent="0.25">
      <c r="A432" s="103">
        <f t="shared" si="133"/>
        <v>397</v>
      </c>
      <c r="B432" s="104">
        <v>622300</v>
      </c>
      <c r="C432" s="105" t="s">
        <v>20</v>
      </c>
      <c r="D432" s="176"/>
      <c r="E432" s="175"/>
      <c r="F432" s="176"/>
      <c r="G432" s="175"/>
      <c r="H432" s="174"/>
      <c r="I432" s="173"/>
      <c r="J432" s="174"/>
      <c r="K432" s="173"/>
      <c r="L432" s="174"/>
      <c r="M432" s="173"/>
      <c r="N432" s="110">
        <f t="shared" si="123"/>
        <v>0</v>
      </c>
      <c r="O432" s="88">
        <f t="shared" si="123"/>
        <v>0</v>
      </c>
    </row>
    <row r="433" spans="1:15" ht="25.5" x14ac:dyDescent="0.25">
      <c r="A433" s="103">
        <f t="shared" si="133"/>
        <v>398</v>
      </c>
      <c r="B433" s="104">
        <v>622400</v>
      </c>
      <c r="C433" s="105" t="s">
        <v>21</v>
      </c>
      <c r="D433" s="176"/>
      <c r="E433" s="175"/>
      <c r="F433" s="176"/>
      <c r="G433" s="175"/>
      <c r="H433" s="174"/>
      <c r="I433" s="173"/>
      <c r="J433" s="174"/>
      <c r="K433" s="173"/>
      <c r="L433" s="174"/>
      <c r="M433" s="173"/>
      <c r="N433" s="110">
        <f>SUM(H433,J433,L433)</f>
        <v>0</v>
      </c>
      <c r="O433" s="88">
        <f t="shared" si="123"/>
        <v>0</v>
      </c>
    </row>
    <row r="434" spans="1:15" ht="25.5" x14ac:dyDescent="0.25">
      <c r="A434" s="103">
        <f t="shared" si="133"/>
        <v>399</v>
      </c>
      <c r="B434" s="104">
        <v>622500</v>
      </c>
      <c r="C434" s="105" t="s">
        <v>22</v>
      </c>
      <c r="D434" s="176"/>
      <c r="E434" s="175"/>
      <c r="F434" s="176"/>
      <c r="G434" s="175"/>
      <c r="H434" s="174"/>
      <c r="I434" s="173"/>
      <c r="J434" s="174"/>
      <c r="K434" s="173"/>
      <c r="L434" s="174"/>
      <c r="M434" s="173"/>
      <c r="N434" s="110">
        <f t="shared" si="123"/>
        <v>0</v>
      </c>
      <c r="O434" s="88">
        <f t="shared" si="123"/>
        <v>0</v>
      </c>
    </row>
    <row r="435" spans="1:15" ht="25.5" x14ac:dyDescent="0.25">
      <c r="A435" s="103">
        <f t="shared" si="133"/>
        <v>400</v>
      </c>
      <c r="B435" s="104">
        <v>622600</v>
      </c>
      <c r="C435" s="105" t="s">
        <v>23</v>
      </c>
      <c r="D435" s="176"/>
      <c r="E435" s="175"/>
      <c r="F435" s="176"/>
      <c r="G435" s="175"/>
      <c r="H435" s="174"/>
      <c r="I435" s="173"/>
      <c r="J435" s="174"/>
      <c r="K435" s="173"/>
      <c r="L435" s="174"/>
      <c r="M435" s="173"/>
      <c r="N435" s="110">
        <f t="shared" si="123"/>
        <v>0</v>
      </c>
      <c r="O435" s="88">
        <f t="shared" si="123"/>
        <v>0</v>
      </c>
    </row>
    <row r="436" spans="1:15" ht="25.5" x14ac:dyDescent="0.25">
      <c r="A436" s="103">
        <f t="shared" si="133"/>
        <v>401</v>
      </c>
      <c r="B436" s="104">
        <v>622700</v>
      </c>
      <c r="C436" s="105" t="s">
        <v>24</v>
      </c>
      <c r="D436" s="176"/>
      <c r="E436" s="175"/>
      <c r="F436" s="176"/>
      <c r="G436" s="175"/>
      <c r="H436" s="174"/>
      <c r="I436" s="173"/>
      <c r="J436" s="174"/>
      <c r="K436" s="173"/>
      <c r="L436" s="174"/>
      <c r="M436" s="173"/>
      <c r="N436" s="110">
        <f t="shared" si="123"/>
        <v>0</v>
      </c>
      <c r="O436" s="88">
        <f t="shared" si="123"/>
        <v>0</v>
      </c>
    </row>
    <row r="437" spans="1:15" x14ac:dyDescent="0.25">
      <c r="A437" s="103">
        <f t="shared" si="133"/>
        <v>402</v>
      </c>
      <c r="B437" s="104">
        <v>622800</v>
      </c>
      <c r="C437" s="105" t="s">
        <v>25</v>
      </c>
      <c r="D437" s="176"/>
      <c r="E437" s="175"/>
      <c r="F437" s="176"/>
      <c r="G437" s="175"/>
      <c r="H437" s="174"/>
      <c r="I437" s="173"/>
      <c r="J437" s="174"/>
      <c r="K437" s="173"/>
      <c r="L437" s="174"/>
      <c r="M437" s="173"/>
      <c r="N437" s="110">
        <f t="shared" si="123"/>
        <v>0</v>
      </c>
      <c r="O437" s="88">
        <f t="shared" si="123"/>
        <v>0</v>
      </c>
    </row>
    <row r="438" spans="1:15" ht="63.75" x14ac:dyDescent="0.25">
      <c r="A438" s="100">
        <f t="shared" si="133"/>
        <v>403</v>
      </c>
      <c r="B438" s="101">
        <v>623000</v>
      </c>
      <c r="C438" s="102" t="s">
        <v>260</v>
      </c>
      <c r="D438" s="93">
        <v>0</v>
      </c>
      <c r="E438" s="84">
        <v>0</v>
      </c>
      <c r="F438" s="93">
        <v>0</v>
      </c>
      <c r="G438" s="84">
        <v>0</v>
      </c>
      <c r="H438" s="83">
        <f t="shared" ref="H438:M438" si="135">H439</f>
        <v>0</v>
      </c>
      <c r="I438" s="84">
        <f t="shared" si="135"/>
        <v>0</v>
      </c>
      <c r="J438" s="83">
        <f t="shared" si="135"/>
        <v>0</v>
      </c>
      <c r="K438" s="84">
        <f t="shared" si="135"/>
        <v>0</v>
      </c>
      <c r="L438" s="83">
        <f t="shared" si="135"/>
        <v>0</v>
      </c>
      <c r="M438" s="84">
        <f t="shared" si="135"/>
        <v>0</v>
      </c>
      <c r="N438" s="93">
        <f t="shared" si="123"/>
        <v>0</v>
      </c>
      <c r="O438" s="84">
        <f t="shared" si="123"/>
        <v>0</v>
      </c>
    </row>
    <row r="439" spans="1:15" ht="51.75" thickBot="1" x14ac:dyDescent="0.3">
      <c r="A439" s="123">
        <f t="shared" si="133"/>
        <v>404</v>
      </c>
      <c r="B439" s="124">
        <v>623100</v>
      </c>
      <c r="C439" s="138" t="s">
        <v>287</v>
      </c>
      <c r="D439" s="176"/>
      <c r="E439" s="175"/>
      <c r="F439" s="176"/>
      <c r="G439" s="175"/>
      <c r="H439" s="174"/>
      <c r="I439" s="173"/>
      <c r="J439" s="174"/>
      <c r="K439" s="173"/>
      <c r="L439" s="174"/>
      <c r="M439" s="173"/>
      <c r="N439" s="139">
        <f t="shared" si="123"/>
        <v>0</v>
      </c>
      <c r="O439" s="126">
        <f t="shared" si="123"/>
        <v>0</v>
      </c>
    </row>
    <row r="440" spans="1:15" ht="27" thickTop="1" thickBot="1" x14ac:dyDescent="0.3">
      <c r="A440" s="201">
        <f t="shared" si="133"/>
        <v>405</v>
      </c>
      <c r="B440" s="141"/>
      <c r="C440" s="129" t="s">
        <v>261</v>
      </c>
      <c r="D440" s="142">
        <v>26537765</v>
      </c>
      <c r="E440" s="143">
        <v>136269409</v>
      </c>
      <c r="F440" s="142">
        <v>30330000</v>
      </c>
      <c r="G440" s="142">
        <v>195547373</v>
      </c>
      <c r="H440" s="142">
        <f t="shared" ref="H440:O440" si="136">H392+H346+H182</f>
        <v>25550000</v>
      </c>
      <c r="I440" s="143">
        <f t="shared" si="136"/>
        <v>231825444</v>
      </c>
      <c r="J440" s="142">
        <f t="shared" si="136"/>
        <v>41450000</v>
      </c>
      <c r="K440" s="143">
        <f t="shared" si="136"/>
        <v>231825444</v>
      </c>
      <c r="L440" s="142">
        <f t="shared" si="136"/>
        <v>41450000</v>
      </c>
      <c r="M440" s="143">
        <f t="shared" si="136"/>
        <v>207953000</v>
      </c>
      <c r="N440" s="142">
        <f t="shared" si="136"/>
        <v>108450000</v>
      </c>
      <c r="O440" s="143">
        <f t="shared" si="136"/>
        <v>671603888</v>
      </c>
    </row>
    <row r="441" spans="1:15" ht="52.5" thickTop="1" thickBot="1" x14ac:dyDescent="0.3">
      <c r="A441" s="144"/>
      <c r="B441" s="144"/>
      <c r="C441" s="145" t="s">
        <v>70</v>
      </c>
      <c r="D441" s="218">
        <f>D181-D440</f>
        <v>0.30000000074505806</v>
      </c>
      <c r="E441" s="219">
        <v>622373.31000000238</v>
      </c>
      <c r="F441" s="218">
        <f>F181-F440</f>
        <v>0</v>
      </c>
      <c r="G441" s="218"/>
      <c r="H441" s="218">
        <f t="shared" ref="H441:O441" si="137">H181-H440</f>
        <v>0</v>
      </c>
      <c r="I441" s="218">
        <f t="shared" si="137"/>
        <v>0</v>
      </c>
      <c r="J441" s="218">
        <f t="shared" si="137"/>
        <v>0</v>
      </c>
      <c r="K441" s="218">
        <f t="shared" si="137"/>
        <v>0</v>
      </c>
      <c r="L441" s="218">
        <f t="shared" si="137"/>
        <v>0</v>
      </c>
      <c r="M441" s="218">
        <f t="shared" si="137"/>
        <v>0</v>
      </c>
      <c r="N441" s="218">
        <f t="shared" si="137"/>
        <v>0</v>
      </c>
      <c r="O441" s="218">
        <f t="shared" si="137"/>
        <v>0</v>
      </c>
    </row>
    <row r="442" spans="1:15" x14ac:dyDescent="0.25">
      <c r="A442" s="146"/>
      <c r="B442" s="146"/>
      <c r="C442" s="146"/>
      <c r="D442" s="146"/>
      <c r="E442" s="146"/>
      <c r="F442" s="146"/>
      <c r="G442" s="146"/>
      <c r="H442" s="146"/>
      <c r="I442" s="146"/>
      <c r="J442" s="146"/>
      <c r="K442" s="146"/>
      <c r="L442" s="146"/>
      <c r="M442" s="146"/>
      <c r="N442" s="146"/>
      <c r="O442" s="146"/>
    </row>
    <row r="443" spans="1:15" ht="32.25" customHeight="1" x14ac:dyDescent="0.25">
      <c r="A443" s="67" t="s">
        <v>349</v>
      </c>
      <c r="B443" s="318" t="s">
        <v>430</v>
      </c>
      <c r="C443" s="318"/>
      <c r="D443" s="318" t="s">
        <v>503</v>
      </c>
      <c r="E443" s="318"/>
      <c r="F443" s="318" t="s">
        <v>504</v>
      </c>
      <c r="G443" s="318"/>
      <c r="H443" s="318" t="s">
        <v>432</v>
      </c>
      <c r="I443" s="318"/>
      <c r="J443" s="318" t="s">
        <v>434</v>
      </c>
      <c r="K443" s="318"/>
      <c r="L443" s="318" t="s">
        <v>506</v>
      </c>
      <c r="M443" s="318"/>
      <c r="N443" s="318" t="s">
        <v>507</v>
      </c>
      <c r="O443" s="318"/>
    </row>
    <row r="444" spans="1:15" x14ac:dyDescent="0.25">
      <c r="A444" s="70">
        <v>1</v>
      </c>
      <c r="B444" s="327">
        <v>2</v>
      </c>
      <c r="C444" s="327"/>
      <c r="D444" s="327">
        <v>3</v>
      </c>
      <c r="E444" s="327"/>
      <c r="F444" s="327">
        <v>4</v>
      </c>
      <c r="G444" s="327"/>
      <c r="H444" s="327">
        <v>5</v>
      </c>
      <c r="I444" s="327"/>
      <c r="J444" s="327">
        <v>6</v>
      </c>
      <c r="K444" s="327"/>
      <c r="L444" s="327">
        <v>7</v>
      </c>
      <c r="M444" s="327"/>
      <c r="N444" s="335" t="s">
        <v>42</v>
      </c>
      <c r="O444" s="335"/>
    </row>
    <row r="445" spans="1:15" ht="27.75" customHeight="1" x14ac:dyDescent="0.25">
      <c r="A445" s="194" t="s">
        <v>350</v>
      </c>
      <c r="B445" s="334" t="s">
        <v>485</v>
      </c>
      <c r="C445" s="334"/>
      <c r="D445" s="321">
        <v>119983352</v>
      </c>
      <c r="E445" s="321"/>
      <c r="F445" s="321">
        <v>150600000</v>
      </c>
      <c r="G445" s="321"/>
      <c r="H445" s="326">
        <v>163428000</v>
      </c>
      <c r="I445" s="326"/>
      <c r="J445" s="326">
        <v>163428000</v>
      </c>
      <c r="K445" s="326"/>
      <c r="L445" s="326">
        <v>163428000</v>
      </c>
      <c r="M445" s="326"/>
      <c r="N445" s="320">
        <f>SUM(H445:M445)</f>
        <v>490284000</v>
      </c>
      <c r="O445" s="320"/>
    </row>
    <row r="446" spans="1:15" ht="27.75" customHeight="1" x14ac:dyDescent="0.25">
      <c r="A446" s="195" t="s">
        <v>479</v>
      </c>
      <c r="B446" s="325" t="s">
        <v>486</v>
      </c>
      <c r="C446" s="325"/>
      <c r="D446" s="321"/>
      <c r="E446" s="321"/>
      <c r="F446" s="321"/>
      <c r="G446" s="321"/>
      <c r="H446" s="326"/>
      <c r="I446" s="326"/>
      <c r="J446" s="326"/>
      <c r="K446" s="326"/>
      <c r="L446" s="326"/>
      <c r="M446" s="326"/>
      <c r="N446" s="320">
        <f t="shared" ref="N446:N461" si="138">SUM(H446:M446)</f>
        <v>0</v>
      </c>
      <c r="O446" s="320"/>
    </row>
    <row r="447" spans="1:15" ht="27.75" customHeight="1" x14ac:dyDescent="0.25">
      <c r="A447" s="195" t="s">
        <v>476</v>
      </c>
      <c r="B447" s="325" t="s">
        <v>487</v>
      </c>
      <c r="C447" s="325"/>
      <c r="D447" s="321"/>
      <c r="E447" s="321"/>
      <c r="F447" s="321"/>
      <c r="G447" s="321"/>
      <c r="H447" s="326"/>
      <c r="I447" s="326"/>
      <c r="J447" s="326"/>
      <c r="K447" s="326"/>
      <c r="L447" s="326"/>
      <c r="M447" s="326"/>
      <c r="N447" s="320">
        <f t="shared" si="138"/>
        <v>0</v>
      </c>
      <c r="O447" s="320"/>
    </row>
    <row r="448" spans="1:15" ht="27.75" customHeight="1" x14ac:dyDescent="0.25">
      <c r="A448" s="195" t="s">
        <v>480</v>
      </c>
      <c r="B448" s="325" t="s">
        <v>488</v>
      </c>
      <c r="C448" s="325"/>
      <c r="D448" s="321">
        <v>898416</v>
      </c>
      <c r="E448" s="321"/>
      <c r="F448" s="321">
        <v>500000</v>
      </c>
      <c r="G448" s="321"/>
      <c r="H448" s="326">
        <v>700000</v>
      </c>
      <c r="I448" s="326"/>
      <c r="J448" s="326">
        <v>700000</v>
      </c>
      <c r="K448" s="326"/>
      <c r="L448" s="326">
        <v>700000</v>
      </c>
      <c r="M448" s="326"/>
      <c r="N448" s="320">
        <f t="shared" si="138"/>
        <v>2100000</v>
      </c>
      <c r="O448" s="320"/>
    </row>
    <row r="449" spans="1:15" ht="27.75" customHeight="1" x14ac:dyDescent="0.25">
      <c r="A449" s="195" t="s">
        <v>477</v>
      </c>
      <c r="B449" s="325" t="s">
        <v>489</v>
      </c>
      <c r="C449" s="325"/>
      <c r="D449" s="321"/>
      <c r="E449" s="321"/>
      <c r="F449" s="321"/>
      <c r="G449" s="321"/>
      <c r="H449" s="326"/>
      <c r="I449" s="326"/>
      <c r="J449" s="326"/>
      <c r="K449" s="326"/>
      <c r="L449" s="326"/>
      <c r="M449" s="326"/>
      <c r="N449" s="320">
        <f t="shared" si="138"/>
        <v>0</v>
      </c>
      <c r="O449" s="320"/>
    </row>
    <row r="450" spans="1:15" ht="27.75" customHeight="1" x14ac:dyDescent="0.25">
      <c r="A450" s="195" t="s">
        <v>481</v>
      </c>
      <c r="B450" s="325" t="s">
        <v>490</v>
      </c>
      <c r="C450" s="325"/>
      <c r="D450" s="321"/>
      <c r="E450" s="321"/>
      <c r="F450" s="321"/>
      <c r="G450" s="321"/>
      <c r="H450" s="326"/>
      <c r="I450" s="326"/>
      <c r="J450" s="326"/>
      <c r="K450" s="326"/>
      <c r="L450" s="326"/>
      <c r="M450" s="326"/>
      <c r="N450" s="320">
        <f>SUM(H450:M450)</f>
        <v>0</v>
      </c>
      <c r="O450" s="320"/>
    </row>
    <row r="451" spans="1:15" ht="27.75" customHeight="1" x14ac:dyDescent="0.25">
      <c r="A451" s="195" t="s">
        <v>478</v>
      </c>
      <c r="B451" s="325" t="s">
        <v>291</v>
      </c>
      <c r="C451" s="325"/>
      <c r="D451" s="321">
        <v>26537765</v>
      </c>
      <c r="E451" s="321"/>
      <c r="F451" s="321">
        <v>30330000</v>
      </c>
      <c r="G451" s="321"/>
      <c r="H451" s="326">
        <v>25550000</v>
      </c>
      <c r="I451" s="326"/>
      <c r="J451" s="326">
        <v>41450000</v>
      </c>
      <c r="K451" s="326"/>
      <c r="L451" s="326">
        <v>41450000</v>
      </c>
      <c r="M451" s="326"/>
      <c r="N451" s="320">
        <f t="shared" si="138"/>
        <v>108450000</v>
      </c>
      <c r="O451" s="320"/>
    </row>
    <row r="452" spans="1:15" ht="27.75" customHeight="1" x14ac:dyDescent="0.25">
      <c r="A452" s="195" t="s">
        <v>482</v>
      </c>
      <c r="B452" s="325" t="s">
        <v>290</v>
      </c>
      <c r="C452" s="325"/>
      <c r="D452" s="321">
        <v>485000</v>
      </c>
      <c r="E452" s="321"/>
      <c r="F452" s="321">
        <v>500000</v>
      </c>
      <c r="G452" s="321"/>
      <c r="H452" s="321">
        <v>500000</v>
      </c>
      <c r="I452" s="321"/>
      <c r="J452" s="321">
        <v>500000</v>
      </c>
      <c r="K452" s="321"/>
      <c r="L452" s="321">
        <v>500000</v>
      </c>
      <c r="M452" s="321"/>
      <c r="N452" s="320">
        <f t="shared" si="138"/>
        <v>1500000</v>
      </c>
      <c r="O452" s="320"/>
    </row>
    <row r="453" spans="1:15" ht="27.75" customHeight="1" x14ac:dyDescent="0.25">
      <c r="A453" s="195" t="s">
        <v>483</v>
      </c>
      <c r="B453" s="325" t="s">
        <v>491</v>
      </c>
      <c r="C453" s="325"/>
      <c r="D453" s="321">
        <v>6596</v>
      </c>
      <c r="E453" s="321"/>
      <c r="F453" s="321"/>
      <c r="G453" s="321"/>
      <c r="H453" s="321">
        <v>150000</v>
      </c>
      <c r="I453" s="321"/>
      <c r="J453" s="321">
        <v>150000</v>
      </c>
      <c r="K453" s="321"/>
      <c r="L453" s="321">
        <v>150000</v>
      </c>
      <c r="M453" s="321"/>
      <c r="N453" s="320">
        <f t="shared" si="138"/>
        <v>450000</v>
      </c>
      <c r="O453" s="320"/>
    </row>
    <row r="454" spans="1:15" ht="27.75" customHeight="1" x14ac:dyDescent="0.25">
      <c r="A454" s="195" t="s">
        <v>420</v>
      </c>
      <c r="B454" s="333" t="s">
        <v>705</v>
      </c>
      <c r="C454" s="325"/>
      <c r="D454" s="321"/>
      <c r="E454" s="321"/>
      <c r="F454" s="321">
        <v>27825000</v>
      </c>
      <c r="G454" s="321"/>
      <c r="H454" s="321">
        <v>51697444</v>
      </c>
      <c r="I454" s="321"/>
      <c r="J454" s="321">
        <v>51697444</v>
      </c>
      <c r="K454" s="321"/>
      <c r="L454" s="321">
        <v>27825000</v>
      </c>
      <c r="M454" s="321"/>
      <c r="N454" s="320">
        <f t="shared" si="138"/>
        <v>131219888</v>
      </c>
      <c r="O454" s="320"/>
    </row>
    <row r="455" spans="1:15" ht="27.75" customHeight="1" x14ac:dyDescent="0.25">
      <c r="A455" s="195" t="s">
        <v>389</v>
      </c>
      <c r="B455" s="325" t="s">
        <v>493</v>
      </c>
      <c r="C455" s="325"/>
      <c r="D455" s="321">
        <v>2789625</v>
      </c>
      <c r="E455" s="321"/>
      <c r="F455" s="321"/>
      <c r="G455" s="321"/>
      <c r="H455" s="321"/>
      <c r="I455" s="321"/>
      <c r="J455" s="321"/>
      <c r="K455" s="321"/>
      <c r="L455" s="321"/>
      <c r="M455" s="321"/>
      <c r="N455" s="320">
        <f t="shared" si="138"/>
        <v>0</v>
      </c>
      <c r="O455" s="320"/>
    </row>
    <row r="456" spans="1:15" ht="27.75" customHeight="1" x14ac:dyDescent="0.25">
      <c r="A456" s="195" t="s">
        <v>390</v>
      </c>
      <c r="B456" s="325" t="s">
        <v>494</v>
      </c>
      <c r="C456" s="325"/>
      <c r="D456" s="321"/>
      <c r="E456" s="321"/>
      <c r="F456" s="321"/>
      <c r="G456" s="321"/>
      <c r="H456" s="321"/>
      <c r="I456" s="321"/>
      <c r="J456" s="321"/>
      <c r="K456" s="321"/>
      <c r="L456" s="321"/>
      <c r="M456" s="321"/>
      <c r="N456" s="320">
        <f t="shared" si="138"/>
        <v>0</v>
      </c>
      <c r="O456" s="320"/>
    </row>
    <row r="457" spans="1:15" ht="27.75" customHeight="1" x14ac:dyDescent="0.25">
      <c r="A457" s="195" t="s">
        <v>391</v>
      </c>
      <c r="B457" s="325" t="s">
        <v>495</v>
      </c>
      <c r="C457" s="325"/>
      <c r="D457" s="321"/>
      <c r="E457" s="321"/>
      <c r="F457" s="321">
        <v>622373</v>
      </c>
      <c r="G457" s="321"/>
      <c r="H457" s="321"/>
      <c r="I457" s="321"/>
      <c r="J457" s="321"/>
      <c r="K457" s="321"/>
      <c r="L457" s="321"/>
      <c r="M457" s="321"/>
      <c r="N457" s="320">
        <f t="shared" si="138"/>
        <v>0</v>
      </c>
      <c r="O457" s="320"/>
    </row>
    <row r="458" spans="1:15" ht="27.75" customHeight="1" x14ac:dyDescent="0.25">
      <c r="A458" s="195" t="s">
        <v>392</v>
      </c>
      <c r="B458" s="325" t="s">
        <v>292</v>
      </c>
      <c r="C458" s="325"/>
      <c r="D458" s="321"/>
      <c r="E458" s="321"/>
      <c r="F458" s="321"/>
      <c r="G458" s="321"/>
      <c r="H458" s="321"/>
      <c r="I458" s="321"/>
      <c r="J458" s="321"/>
      <c r="K458" s="321"/>
      <c r="L458" s="321"/>
      <c r="M458" s="321"/>
      <c r="N458" s="320">
        <f t="shared" si="138"/>
        <v>0</v>
      </c>
      <c r="O458" s="320"/>
    </row>
    <row r="459" spans="1:15" ht="27.75" customHeight="1" x14ac:dyDescent="0.25">
      <c r="A459" s="195" t="s">
        <v>393</v>
      </c>
      <c r="B459" s="325" t="s">
        <v>293</v>
      </c>
      <c r="C459" s="325"/>
      <c r="D459" s="321"/>
      <c r="E459" s="321"/>
      <c r="F459" s="321"/>
      <c r="G459" s="321"/>
      <c r="H459" s="321"/>
      <c r="I459" s="321"/>
      <c r="J459" s="321"/>
      <c r="K459" s="321"/>
      <c r="L459" s="321"/>
      <c r="M459" s="321"/>
      <c r="N459" s="320">
        <f t="shared" si="138"/>
        <v>0</v>
      </c>
      <c r="O459" s="320"/>
    </row>
    <row r="460" spans="1:15" ht="27.75" customHeight="1" x14ac:dyDescent="0.25">
      <c r="A460" s="195" t="s">
        <v>394</v>
      </c>
      <c r="B460" s="325" t="s">
        <v>484</v>
      </c>
      <c r="C460" s="325"/>
      <c r="D460" s="321">
        <v>12728793</v>
      </c>
      <c r="E460" s="321"/>
      <c r="F460" s="321">
        <v>15500000</v>
      </c>
      <c r="G460" s="321"/>
      <c r="H460" s="321">
        <v>15350000</v>
      </c>
      <c r="I460" s="321"/>
      <c r="J460" s="321">
        <v>15350000</v>
      </c>
      <c r="K460" s="321"/>
      <c r="L460" s="321">
        <v>15350000</v>
      </c>
      <c r="M460" s="321"/>
      <c r="N460" s="320">
        <f t="shared" si="138"/>
        <v>46050000</v>
      </c>
      <c r="O460" s="320"/>
    </row>
    <row r="461" spans="1:15" ht="27.75" customHeight="1" thickBot="1" x14ac:dyDescent="0.3">
      <c r="A461" s="202" t="s">
        <v>375</v>
      </c>
      <c r="B461" s="332" t="s">
        <v>294</v>
      </c>
      <c r="C461" s="332"/>
      <c r="D461" s="322"/>
      <c r="E461" s="322"/>
      <c r="F461" s="322"/>
      <c r="G461" s="322"/>
      <c r="H461" s="323"/>
      <c r="I461" s="323"/>
      <c r="J461" s="323"/>
      <c r="K461" s="323"/>
      <c r="L461" s="323"/>
      <c r="M461" s="323"/>
      <c r="N461" s="320">
        <f t="shared" si="138"/>
        <v>0</v>
      </c>
      <c r="O461" s="320"/>
    </row>
    <row r="462" spans="1:15" ht="36.75" customHeight="1" thickTop="1" thickBot="1" x14ac:dyDescent="0.3">
      <c r="A462" s="331" t="s">
        <v>403</v>
      </c>
      <c r="B462" s="331"/>
      <c r="C462" s="203" t="str">
        <f>$D$4</f>
        <v>Програм 9-Основно образовање</v>
      </c>
      <c r="D462" s="330">
        <f>SUM(D445:E461)</f>
        <v>163429547</v>
      </c>
      <c r="E462" s="330"/>
      <c r="F462" s="330">
        <f>SUM(F445:G461)</f>
        <v>225877373</v>
      </c>
      <c r="G462" s="330"/>
      <c r="H462" s="330">
        <f>SUM(H445:I461)</f>
        <v>257375444</v>
      </c>
      <c r="I462" s="330"/>
      <c r="J462" s="330">
        <f>SUM(J445:K461)</f>
        <v>273275444</v>
      </c>
      <c r="K462" s="330"/>
      <c r="L462" s="330">
        <f>SUM(L445:M461)</f>
        <v>249403000</v>
      </c>
      <c r="M462" s="330"/>
      <c r="N462" s="330">
        <f>SUM(N445:O461)</f>
        <v>780053888</v>
      </c>
      <c r="O462" s="330"/>
    </row>
    <row r="463" spans="1:15" ht="26.25" thickTop="1" x14ac:dyDescent="0.25">
      <c r="A463" s="146"/>
      <c r="B463" s="146"/>
      <c r="C463" s="149" t="s">
        <v>71</v>
      </c>
      <c r="D463" s="324">
        <f>D440+E440-D462</f>
        <v>-622373</v>
      </c>
      <c r="E463" s="324"/>
      <c r="F463" s="324">
        <f>F440+G440-F462</f>
        <v>0</v>
      </c>
      <c r="G463" s="324"/>
      <c r="H463" s="324">
        <f>H440+I440-H462</f>
        <v>0</v>
      </c>
      <c r="I463" s="324"/>
      <c r="J463" s="324">
        <f>J440+K440-J462</f>
        <v>0</v>
      </c>
      <c r="K463" s="324"/>
      <c r="L463" s="324">
        <f>L440+M440-L462</f>
        <v>0</v>
      </c>
      <c r="M463" s="324"/>
      <c r="N463" s="324">
        <f>N440+O440-N462</f>
        <v>0</v>
      </c>
      <c r="O463" s="324"/>
    </row>
    <row r="464" spans="1:15" x14ac:dyDescent="0.25">
      <c r="A464" s="146"/>
      <c r="B464" s="146"/>
      <c r="C464" s="146"/>
      <c r="D464" s="146"/>
      <c r="E464" s="146"/>
      <c r="F464" s="146"/>
      <c r="G464" s="146"/>
      <c r="H464" s="146"/>
      <c r="I464" s="146"/>
      <c r="J464" s="146"/>
      <c r="K464" s="146"/>
      <c r="L464" s="146"/>
      <c r="M464" s="146"/>
      <c r="N464" s="146"/>
      <c r="O464" s="146"/>
    </row>
    <row r="465" spans="1:15" ht="21" x14ac:dyDescent="0.25">
      <c r="A465" s="340" t="s">
        <v>45</v>
      </c>
      <c r="B465" s="341"/>
      <c r="C465" s="341"/>
      <c r="D465" s="341"/>
      <c r="E465" s="341"/>
      <c r="F465" s="341"/>
      <c r="G465" s="341"/>
      <c r="H465" s="341"/>
      <c r="I465" s="341"/>
      <c r="J465" s="341"/>
      <c r="K465" s="341"/>
      <c r="L465" s="341"/>
      <c r="M465" s="341"/>
      <c r="N465" s="341"/>
      <c r="O465" s="342"/>
    </row>
    <row r="466" spans="1:15" ht="15.75" thickBot="1" x14ac:dyDescent="0.3">
      <c r="A466" s="150"/>
      <c r="B466" s="150"/>
      <c r="C466" s="150"/>
      <c r="D466" s="150"/>
      <c r="E466" s="150"/>
      <c r="F466" s="150"/>
      <c r="G466" s="150"/>
      <c r="H466" s="150"/>
      <c r="I466" s="150"/>
      <c r="J466" s="150"/>
      <c r="K466" s="150"/>
      <c r="L466" s="150"/>
      <c r="M466" s="150"/>
      <c r="N466" s="150"/>
      <c r="O466" s="151"/>
    </row>
    <row r="467" spans="1:15" ht="36" customHeight="1" x14ac:dyDescent="0.25">
      <c r="A467" s="313" t="s">
        <v>419</v>
      </c>
      <c r="B467" s="317" t="s">
        <v>46</v>
      </c>
      <c r="C467" s="343"/>
      <c r="D467" s="291" t="s">
        <v>503</v>
      </c>
      <c r="E467" s="292"/>
      <c r="F467" s="291" t="s">
        <v>504</v>
      </c>
      <c r="G467" s="292"/>
      <c r="H467" s="291" t="s">
        <v>432</v>
      </c>
      <c r="I467" s="292"/>
      <c r="J467" s="291" t="s">
        <v>434</v>
      </c>
      <c r="K467" s="292"/>
      <c r="L467" s="291" t="s">
        <v>506</v>
      </c>
      <c r="M467" s="292"/>
      <c r="N467" s="291" t="s">
        <v>507</v>
      </c>
      <c r="O467" s="292"/>
    </row>
    <row r="468" spans="1:15" ht="38.25" x14ac:dyDescent="0.25">
      <c r="A468" s="314"/>
      <c r="B468" s="318"/>
      <c r="C468" s="344"/>
      <c r="D468" s="68" t="s">
        <v>424</v>
      </c>
      <c r="E468" s="69" t="s">
        <v>425</v>
      </c>
      <c r="F468" s="68" t="s">
        <v>424</v>
      </c>
      <c r="G468" s="69" t="s">
        <v>425</v>
      </c>
      <c r="H468" s="68" t="s">
        <v>424</v>
      </c>
      <c r="I468" s="69" t="s">
        <v>425</v>
      </c>
      <c r="J468" s="68" t="s">
        <v>424</v>
      </c>
      <c r="K468" s="69" t="s">
        <v>425</v>
      </c>
      <c r="L468" s="68" t="s">
        <v>424</v>
      </c>
      <c r="M468" s="69" t="s">
        <v>425</v>
      </c>
      <c r="N468" s="68" t="s">
        <v>424</v>
      </c>
      <c r="O468" s="69" t="s">
        <v>425</v>
      </c>
    </row>
    <row r="469" spans="1:15" x14ac:dyDescent="0.25">
      <c r="A469" s="72">
        <v>1</v>
      </c>
      <c r="B469" s="327">
        <v>2</v>
      </c>
      <c r="C469" s="336"/>
      <c r="D469" s="72">
        <v>3</v>
      </c>
      <c r="E469" s="73">
        <v>4</v>
      </c>
      <c r="F469" s="72">
        <v>5</v>
      </c>
      <c r="G469" s="73">
        <v>6</v>
      </c>
      <c r="H469" s="152">
        <v>7</v>
      </c>
      <c r="I469" s="153">
        <v>8</v>
      </c>
      <c r="J469" s="72">
        <v>9</v>
      </c>
      <c r="K469" s="73">
        <v>10</v>
      </c>
      <c r="L469" s="72">
        <v>11</v>
      </c>
      <c r="M469" s="73">
        <v>12</v>
      </c>
      <c r="N469" s="72">
        <v>13</v>
      </c>
      <c r="O469" s="73">
        <v>14</v>
      </c>
    </row>
    <row r="470" spans="1:15" ht="31.5" customHeight="1" x14ac:dyDescent="0.25">
      <c r="A470" s="160">
        <v>1</v>
      </c>
      <c r="B470" s="328" t="s">
        <v>553</v>
      </c>
      <c r="C470" s="329"/>
      <c r="D470" s="161">
        <v>26215765</v>
      </c>
      <c r="E470" s="162">
        <v>133952157</v>
      </c>
      <c r="F470" s="161">
        <v>24680000</v>
      </c>
      <c r="G470" s="162">
        <v>166722373</v>
      </c>
      <c r="H470" s="163">
        <v>22200000</v>
      </c>
      <c r="I470" s="164">
        <v>179928000</v>
      </c>
      <c r="J470" s="163">
        <v>26450000</v>
      </c>
      <c r="K470" s="164">
        <v>219928000</v>
      </c>
      <c r="L470" s="163">
        <v>26450000</v>
      </c>
      <c r="M470" s="164">
        <v>219928000</v>
      </c>
      <c r="N470" s="154">
        <f>SUM(H470,J470,L470)</f>
        <v>75100000</v>
      </c>
      <c r="O470" s="155">
        <f>SUM(M470,K470,I470)</f>
        <v>619784000</v>
      </c>
    </row>
    <row r="471" spans="1:15" ht="31.5" customHeight="1" x14ac:dyDescent="0.25">
      <c r="A471" s="160">
        <v>2</v>
      </c>
      <c r="B471" s="328" t="s">
        <v>554</v>
      </c>
      <c r="C471" s="329"/>
      <c r="D471" s="161">
        <v>292000</v>
      </c>
      <c r="E471" s="162" t="s">
        <v>69</v>
      </c>
      <c r="F471" s="161">
        <v>5200000</v>
      </c>
      <c r="G471" s="162">
        <v>27825000</v>
      </c>
      <c r="H471" s="163">
        <v>200000</v>
      </c>
      <c r="I471" s="164">
        <v>51697444.25</v>
      </c>
      <c r="J471" s="163">
        <v>500000</v>
      </c>
      <c r="K471" s="164">
        <v>27825000</v>
      </c>
      <c r="L471" s="163">
        <v>500000</v>
      </c>
      <c r="M471" s="164">
        <v>27825000</v>
      </c>
      <c r="N471" s="154">
        <f t="shared" ref="N471:N509" si="139">SUM(H471,J471,L471)</f>
        <v>1200000</v>
      </c>
      <c r="O471" s="155">
        <f t="shared" ref="O471:O509" si="140">SUM(M471,K471,I471)</f>
        <v>107347444.25</v>
      </c>
    </row>
    <row r="472" spans="1:15" ht="31.5" customHeight="1" x14ac:dyDescent="0.25">
      <c r="A472" s="160">
        <v>3</v>
      </c>
      <c r="B472" s="328" t="s">
        <v>555</v>
      </c>
      <c r="C472" s="329"/>
      <c r="D472" s="161"/>
      <c r="E472" s="162" t="s">
        <v>69</v>
      </c>
      <c r="F472" s="161">
        <v>400000</v>
      </c>
      <c r="G472" s="162" t="s">
        <v>69</v>
      </c>
      <c r="H472" s="163">
        <v>3150000</v>
      </c>
      <c r="I472" s="164" t="s">
        <v>69</v>
      </c>
      <c r="J472" s="163"/>
      <c r="K472" s="164" t="s">
        <v>69</v>
      </c>
      <c r="L472" s="163">
        <v>4500000</v>
      </c>
      <c r="M472" s="164" t="s">
        <v>69</v>
      </c>
      <c r="N472" s="154">
        <f t="shared" si="139"/>
        <v>7650000</v>
      </c>
      <c r="O472" s="155">
        <f t="shared" si="140"/>
        <v>0</v>
      </c>
    </row>
    <row r="473" spans="1:15" ht="31.5" customHeight="1" x14ac:dyDescent="0.25">
      <c r="A473" s="160"/>
      <c r="B473" s="328"/>
      <c r="C473" s="329"/>
      <c r="D473" s="161"/>
      <c r="E473" s="162"/>
      <c r="F473" s="161"/>
      <c r="G473" s="162"/>
      <c r="H473" s="163"/>
      <c r="I473" s="164"/>
      <c r="J473" s="163"/>
      <c r="K473" s="164"/>
      <c r="L473" s="163"/>
      <c r="M473" s="164"/>
      <c r="N473" s="154"/>
      <c r="O473" s="155"/>
    </row>
    <row r="474" spans="1:15" ht="31.5" customHeight="1" x14ac:dyDescent="0.25">
      <c r="A474" s="160"/>
      <c r="B474" s="328"/>
      <c r="C474" s="329"/>
      <c r="D474" s="161"/>
      <c r="E474" s="162"/>
      <c r="F474" s="161"/>
      <c r="G474" s="162"/>
      <c r="H474" s="163"/>
      <c r="I474" s="164"/>
      <c r="J474" s="163"/>
      <c r="K474" s="164"/>
      <c r="L474" s="163"/>
      <c r="M474" s="164"/>
      <c r="N474" s="154"/>
      <c r="O474" s="155"/>
    </row>
    <row r="475" spans="1:15" ht="31.5" customHeight="1" x14ac:dyDescent="0.25">
      <c r="A475" s="160"/>
      <c r="B475" s="328"/>
      <c r="C475" s="329"/>
      <c r="D475" s="161"/>
      <c r="E475" s="162"/>
      <c r="F475" s="161"/>
      <c r="G475" s="162"/>
      <c r="H475" s="163"/>
      <c r="I475" s="164"/>
      <c r="J475" s="163"/>
      <c r="K475" s="164"/>
      <c r="L475" s="163"/>
      <c r="M475" s="164"/>
      <c r="N475" s="154"/>
      <c r="O475" s="155"/>
    </row>
    <row r="476" spans="1:15" ht="46.5" customHeight="1" x14ac:dyDescent="0.25">
      <c r="A476" s="160"/>
      <c r="B476" s="328"/>
      <c r="C476" s="329"/>
      <c r="D476" s="161"/>
      <c r="E476" s="162"/>
      <c r="F476" s="161"/>
      <c r="G476" s="162"/>
      <c r="H476" s="163"/>
      <c r="I476" s="164"/>
      <c r="J476" s="163"/>
      <c r="K476" s="164"/>
      <c r="L476" s="163"/>
      <c r="M476" s="164"/>
      <c r="N476" s="154"/>
      <c r="O476" s="155"/>
    </row>
    <row r="477" spans="1:15" ht="31.5" customHeight="1" x14ac:dyDescent="0.25">
      <c r="A477" s="160"/>
      <c r="B477" s="328"/>
      <c r="C477" s="329"/>
      <c r="D477" s="161"/>
      <c r="E477" s="162"/>
      <c r="F477" s="161"/>
      <c r="G477" s="162"/>
      <c r="H477" s="163"/>
      <c r="I477" s="164"/>
      <c r="J477" s="163"/>
      <c r="K477" s="164"/>
      <c r="L477" s="163"/>
      <c r="M477" s="164"/>
      <c r="N477" s="154"/>
      <c r="O477" s="155"/>
    </row>
    <row r="478" spans="1:15" ht="31.5" customHeight="1" x14ac:dyDescent="0.25">
      <c r="A478" s="160"/>
      <c r="B478" s="328"/>
      <c r="C478" s="329"/>
      <c r="D478" s="161"/>
      <c r="E478" s="162"/>
      <c r="F478" s="161"/>
      <c r="G478" s="162"/>
      <c r="H478" s="163"/>
      <c r="I478" s="164"/>
      <c r="J478" s="163"/>
      <c r="K478" s="164"/>
      <c r="L478" s="163"/>
      <c r="M478" s="164"/>
      <c r="N478" s="154"/>
      <c r="O478" s="155"/>
    </row>
    <row r="479" spans="1:15" ht="31.5" customHeight="1" x14ac:dyDescent="0.25">
      <c r="A479" s="160"/>
      <c r="B479" s="328"/>
      <c r="C479" s="329"/>
      <c r="D479" s="161"/>
      <c r="E479" s="162"/>
      <c r="F479" s="161"/>
      <c r="G479" s="162"/>
      <c r="H479" s="163"/>
      <c r="I479" s="164"/>
      <c r="J479" s="163"/>
      <c r="K479" s="164"/>
      <c r="L479" s="163"/>
      <c r="M479" s="164"/>
      <c r="N479" s="154"/>
      <c r="O479" s="155"/>
    </row>
    <row r="480" spans="1:15" ht="31.5" customHeight="1" x14ac:dyDescent="0.25">
      <c r="A480" s="160"/>
      <c r="B480" s="328"/>
      <c r="C480" s="329"/>
      <c r="D480" s="161"/>
      <c r="E480" s="162"/>
      <c r="F480" s="161"/>
      <c r="G480" s="162"/>
      <c r="H480" s="163"/>
      <c r="I480" s="164"/>
      <c r="J480" s="163"/>
      <c r="K480" s="164"/>
      <c r="L480" s="163"/>
      <c r="M480" s="164"/>
      <c r="N480" s="154"/>
      <c r="O480" s="155"/>
    </row>
    <row r="481" spans="1:15" ht="31.5" customHeight="1" x14ac:dyDescent="0.25">
      <c r="A481" s="160"/>
      <c r="B481" s="328"/>
      <c r="C481" s="329"/>
      <c r="D481" s="161"/>
      <c r="E481" s="162"/>
      <c r="F481" s="161"/>
      <c r="G481" s="162"/>
      <c r="H481" s="163"/>
      <c r="I481" s="164"/>
      <c r="J481" s="163"/>
      <c r="K481" s="164"/>
      <c r="L481" s="163"/>
      <c r="M481" s="164"/>
      <c r="N481" s="154"/>
      <c r="O481" s="155"/>
    </row>
    <row r="482" spans="1:15" ht="31.5" customHeight="1" x14ac:dyDescent="0.25">
      <c r="A482" s="160"/>
      <c r="B482" s="328"/>
      <c r="C482" s="329"/>
      <c r="D482" s="161"/>
      <c r="E482" s="162"/>
      <c r="F482" s="161"/>
      <c r="G482" s="162"/>
      <c r="H482" s="163"/>
      <c r="I482" s="164"/>
      <c r="J482" s="163"/>
      <c r="K482" s="164"/>
      <c r="L482" s="163"/>
      <c r="M482" s="164"/>
      <c r="N482" s="154"/>
      <c r="O482" s="155"/>
    </row>
    <row r="483" spans="1:15" ht="31.5" customHeight="1" x14ac:dyDescent="0.25">
      <c r="A483" s="160"/>
      <c r="B483" s="328"/>
      <c r="C483" s="329"/>
      <c r="D483" s="161"/>
      <c r="E483" s="162"/>
      <c r="F483" s="161"/>
      <c r="G483" s="162"/>
      <c r="H483" s="163"/>
      <c r="I483" s="164"/>
      <c r="J483" s="163"/>
      <c r="K483" s="164"/>
      <c r="L483" s="163"/>
      <c r="M483" s="164"/>
      <c r="N483" s="154"/>
      <c r="O483" s="155"/>
    </row>
    <row r="484" spans="1:15" ht="31.5" customHeight="1" x14ac:dyDescent="0.25">
      <c r="A484" s="160"/>
      <c r="B484" s="328"/>
      <c r="C484" s="329"/>
      <c r="D484" s="161"/>
      <c r="E484" s="162"/>
      <c r="F484" s="161"/>
      <c r="G484" s="162"/>
      <c r="H484" s="163"/>
      <c r="I484" s="164"/>
      <c r="J484" s="163"/>
      <c r="K484" s="164"/>
      <c r="L484" s="163"/>
      <c r="M484" s="164"/>
      <c r="N484" s="154"/>
      <c r="O484" s="155"/>
    </row>
    <row r="485" spans="1:15" ht="31.5" customHeight="1" x14ac:dyDescent="0.25">
      <c r="A485" s="160">
        <v>16</v>
      </c>
      <c r="B485" s="328" t="s">
        <v>69</v>
      </c>
      <c r="C485" s="329"/>
      <c r="D485" s="161" t="s">
        <v>69</v>
      </c>
      <c r="E485" s="162" t="s">
        <v>69</v>
      </c>
      <c r="F485" s="161" t="s">
        <v>69</v>
      </c>
      <c r="G485" s="162" t="s">
        <v>69</v>
      </c>
      <c r="H485" s="163" t="s">
        <v>69</v>
      </c>
      <c r="I485" s="164" t="s">
        <v>69</v>
      </c>
      <c r="J485" s="163" t="s">
        <v>69</v>
      </c>
      <c r="K485" s="164" t="s">
        <v>69</v>
      </c>
      <c r="L485" s="163" t="s">
        <v>69</v>
      </c>
      <c r="M485" s="164" t="s">
        <v>69</v>
      </c>
      <c r="N485" s="154">
        <f t="shared" si="139"/>
        <v>0</v>
      </c>
      <c r="O485" s="155">
        <f t="shared" si="140"/>
        <v>0</v>
      </c>
    </row>
    <row r="486" spans="1:15" ht="31.5" customHeight="1" x14ac:dyDescent="0.25">
      <c r="A486" s="160">
        <v>17</v>
      </c>
      <c r="B486" s="328" t="s">
        <v>69</v>
      </c>
      <c r="C486" s="329"/>
      <c r="D486" s="161" t="s">
        <v>69</v>
      </c>
      <c r="E486" s="162" t="s">
        <v>69</v>
      </c>
      <c r="F486" s="161" t="s">
        <v>69</v>
      </c>
      <c r="G486" s="162" t="s">
        <v>69</v>
      </c>
      <c r="H486" s="163" t="s">
        <v>69</v>
      </c>
      <c r="I486" s="164" t="s">
        <v>69</v>
      </c>
      <c r="J486" s="163" t="s">
        <v>69</v>
      </c>
      <c r="K486" s="164" t="s">
        <v>69</v>
      </c>
      <c r="L486" s="163" t="s">
        <v>69</v>
      </c>
      <c r="M486" s="164" t="s">
        <v>69</v>
      </c>
      <c r="N486" s="154">
        <f t="shared" si="139"/>
        <v>0</v>
      </c>
      <c r="O486" s="155">
        <f t="shared" si="140"/>
        <v>0</v>
      </c>
    </row>
    <row r="487" spans="1:15" ht="31.5" customHeight="1" x14ac:dyDescent="0.25">
      <c r="A487" s="160">
        <v>18</v>
      </c>
      <c r="B487" s="328" t="s">
        <v>69</v>
      </c>
      <c r="C487" s="329"/>
      <c r="D487" s="161" t="s">
        <v>69</v>
      </c>
      <c r="E487" s="162" t="s">
        <v>69</v>
      </c>
      <c r="F487" s="161" t="s">
        <v>69</v>
      </c>
      <c r="G487" s="162" t="s">
        <v>69</v>
      </c>
      <c r="H487" s="163" t="s">
        <v>69</v>
      </c>
      <c r="I487" s="164" t="s">
        <v>69</v>
      </c>
      <c r="J487" s="163" t="s">
        <v>69</v>
      </c>
      <c r="K487" s="164" t="s">
        <v>69</v>
      </c>
      <c r="L487" s="163" t="s">
        <v>69</v>
      </c>
      <c r="M487" s="164" t="s">
        <v>69</v>
      </c>
      <c r="N487" s="154">
        <f t="shared" si="139"/>
        <v>0</v>
      </c>
      <c r="O487" s="155">
        <f t="shared" si="140"/>
        <v>0</v>
      </c>
    </row>
    <row r="488" spans="1:15" ht="31.5" customHeight="1" x14ac:dyDescent="0.25">
      <c r="A488" s="160">
        <v>19</v>
      </c>
      <c r="B488" s="328" t="s">
        <v>69</v>
      </c>
      <c r="C488" s="329"/>
      <c r="D488" s="161" t="s">
        <v>69</v>
      </c>
      <c r="E488" s="162" t="s">
        <v>69</v>
      </c>
      <c r="F488" s="161" t="s">
        <v>69</v>
      </c>
      <c r="G488" s="162" t="s">
        <v>69</v>
      </c>
      <c r="H488" s="163" t="s">
        <v>69</v>
      </c>
      <c r="I488" s="164" t="s">
        <v>69</v>
      </c>
      <c r="J488" s="163" t="s">
        <v>69</v>
      </c>
      <c r="K488" s="164" t="s">
        <v>69</v>
      </c>
      <c r="L488" s="163" t="s">
        <v>69</v>
      </c>
      <c r="M488" s="164" t="s">
        <v>69</v>
      </c>
      <c r="N488" s="154">
        <f t="shared" si="139"/>
        <v>0</v>
      </c>
      <c r="O488" s="155">
        <f t="shared" si="140"/>
        <v>0</v>
      </c>
    </row>
    <row r="489" spans="1:15" ht="31.5" customHeight="1" x14ac:dyDescent="0.25">
      <c r="A489" s="160">
        <v>20</v>
      </c>
      <c r="B489" s="328" t="s">
        <v>69</v>
      </c>
      <c r="C489" s="329"/>
      <c r="D489" s="161" t="s">
        <v>69</v>
      </c>
      <c r="E489" s="162" t="s">
        <v>69</v>
      </c>
      <c r="F489" s="161" t="s">
        <v>69</v>
      </c>
      <c r="G489" s="162" t="s">
        <v>69</v>
      </c>
      <c r="H489" s="163" t="s">
        <v>69</v>
      </c>
      <c r="I489" s="164" t="s">
        <v>69</v>
      </c>
      <c r="J489" s="163" t="s">
        <v>69</v>
      </c>
      <c r="K489" s="164" t="s">
        <v>69</v>
      </c>
      <c r="L489" s="163" t="s">
        <v>69</v>
      </c>
      <c r="M489" s="164" t="s">
        <v>69</v>
      </c>
      <c r="N489" s="154">
        <f t="shared" si="139"/>
        <v>0</v>
      </c>
      <c r="O489" s="155">
        <f t="shared" si="140"/>
        <v>0</v>
      </c>
    </row>
    <row r="490" spans="1:15" ht="31.5" customHeight="1" x14ac:dyDescent="0.25">
      <c r="A490" s="160">
        <v>21</v>
      </c>
      <c r="B490" s="328" t="s">
        <v>69</v>
      </c>
      <c r="C490" s="329"/>
      <c r="D490" s="161" t="s">
        <v>69</v>
      </c>
      <c r="E490" s="162" t="s">
        <v>69</v>
      </c>
      <c r="F490" s="161" t="s">
        <v>69</v>
      </c>
      <c r="G490" s="162" t="s">
        <v>69</v>
      </c>
      <c r="H490" s="163" t="s">
        <v>69</v>
      </c>
      <c r="I490" s="164" t="s">
        <v>69</v>
      </c>
      <c r="J490" s="163" t="s">
        <v>69</v>
      </c>
      <c r="K490" s="164" t="s">
        <v>69</v>
      </c>
      <c r="L490" s="163" t="s">
        <v>69</v>
      </c>
      <c r="M490" s="164" t="s">
        <v>69</v>
      </c>
      <c r="N490" s="154">
        <f t="shared" si="139"/>
        <v>0</v>
      </c>
      <c r="O490" s="155">
        <f t="shared" si="140"/>
        <v>0</v>
      </c>
    </row>
    <row r="491" spans="1:15" ht="31.5" customHeight="1" x14ac:dyDescent="0.25">
      <c r="A491" s="160">
        <v>22</v>
      </c>
      <c r="B491" s="328" t="s">
        <v>69</v>
      </c>
      <c r="C491" s="329"/>
      <c r="D491" s="161" t="s">
        <v>69</v>
      </c>
      <c r="E491" s="162" t="s">
        <v>69</v>
      </c>
      <c r="F491" s="161" t="s">
        <v>69</v>
      </c>
      <c r="G491" s="162" t="s">
        <v>69</v>
      </c>
      <c r="H491" s="163" t="s">
        <v>69</v>
      </c>
      <c r="I491" s="164" t="s">
        <v>69</v>
      </c>
      <c r="J491" s="163" t="s">
        <v>69</v>
      </c>
      <c r="K491" s="164" t="s">
        <v>69</v>
      </c>
      <c r="L491" s="163" t="s">
        <v>69</v>
      </c>
      <c r="M491" s="164" t="s">
        <v>69</v>
      </c>
      <c r="N491" s="154">
        <f t="shared" si="139"/>
        <v>0</v>
      </c>
      <c r="O491" s="155">
        <f t="shared" si="140"/>
        <v>0</v>
      </c>
    </row>
    <row r="492" spans="1:15" ht="31.5" customHeight="1" x14ac:dyDescent="0.25">
      <c r="A492" s="160">
        <v>23</v>
      </c>
      <c r="B492" s="328" t="s">
        <v>69</v>
      </c>
      <c r="C492" s="329"/>
      <c r="D492" s="161" t="s">
        <v>69</v>
      </c>
      <c r="E492" s="162" t="s">
        <v>69</v>
      </c>
      <c r="F492" s="161" t="s">
        <v>69</v>
      </c>
      <c r="G492" s="162" t="s">
        <v>69</v>
      </c>
      <c r="H492" s="163" t="s">
        <v>69</v>
      </c>
      <c r="I492" s="164" t="s">
        <v>69</v>
      </c>
      <c r="J492" s="163" t="s">
        <v>69</v>
      </c>
      <c r="K492" s="164" t="s">
        <v>69</v>
      </c>
      <c r="L492" s="163" t="s">
        <v>69</v>
      </c>
      <c r="M492" s="164" t="s">
        <v>69</v>
      </c>
      <c r="N492" s="154">
        <f t="shared" si="139"/>
        <v>0</v>
      </c>
      <c r="O492" s="155">
        <f t="shared" si="140"/>
        <v>0</v>
      </c>
    </row>
    <row r="493" spans="1:15" ht="31.5" customHeight="1" x14ac:dyDescent="0.25">
      <c r="A493" s="160">
        <v>24</v>
      </c>
      <c r="B493" s="328" t="s">
        <v>69</v>
      </c>
      <c r="C493" s="329"/>
      <c r="D493" s="161" t="s">
        <v>69</v>
      </c>
      <c r="E493" s="162" t="s">
        <v>69</v>
      </c>
      <c r="F493" s="161" t="s">
        <v>69</v>
      </c>
      <c r="G493" s="162" t="s">
        <v>69</v>
      </c>
      <c r="H493" s="163" t="s">
        <v>69</v>
      </c>
      <c r="I493" s="164" t="s">
        <v>69</v>
      </c>
      <c r="J493" s="163" t="s">
        <v>69</v>
      </c>
      <c r="K493" s="164" t="s">
        <v>69</v>
      </c>
      <c r="L493" s="163" t="s">
        <v>69</v>
      </c>
      <c r="M493" s="164" t="s">
        <v>69</v>
      </c>
      <c r="N493" s="154">
        <f t="shared" si="139"/>
        <v>0</v>
      </c>
      <c r="O493" s="155">
        <f t="shared" si="140"/>
        <v>0</v>
      </c>
    </row>
    <row r="494" spans="1:15" ht="31.5" customHeight="1" x14ac:dyDescent="0.25">
      <c r="A494" s="160">
        <v>25</v>
      </c>
      <c r="B494" s="328" t="s">
        <v>69</v>
      </c>
      <c r="C494" s="329"/>
      <c r="D494" s="161" t="s">
        <v>69</v>
      </c>
      <c r="E494" s="162" t="s">
        <v>69</v>
      </c>
      <c r="F494" s="161" t="s">
        <v>69</v>
      </c>
      <c r="G494" s="162" t="s">
        <v>69</v>
      </c>
      <c r="H494" s="163" t="s">
        <v>69</v>
      </c>
      <c r="I494" s="164" t="s">
        <v>69</v>
      </c>
      <c r="J494" s="163" t="s">
        <v>69</v>
      </c>
      <c r="K494" s="164" t="s">
        <v>69</v>
      </c>
      <c r="L494" s="163" t="s">
        <v>69</v>
      </c>
      <c r="M494" s="164" t="s">
        <v>69</v>
      </c>
      <c r="N494" s="154">
        <f t="shared" si="139"/>
        <v>0</v>
      </c>
      <c r="O494" s="155">
        <f t="shared" si="140"/>
        <v>0</v>
      </c>
    </row>
    <row r="495" spans="1:15" ht="31.5" customHeight="1" x14ac:dyDescent="0.25">
      <c r="A495" s="160">
        <v>26</v>
      </c>
      <c r="B495" s="328" t="s">
        <v>69</v>
      </c>
      <c r="C495" s="329"/>
      <c r="D495" s="161" t="s">
        <v>69</v>
      </c>
      <c r="E495" s="162" t="s">
        <v>69</v>
      </c>
      <c r="F495" s="161" t="s">
        <v>69</v>
      </c>
      <c r="G495" s="162" t="s">
        <v>69</v>
      </c>
      <c r="H495" s="163" t="s">
        <v>69</v>
      </c>
      <c r="I495" s="164" t="s">
        <v>69</v>
      </c>
      <c r="J495" s="163" t="s">
        <v>69</v>
      </c>
      <c r="K495" s="164" t="s">
        <v>69</v>
      </c>
      <c r="L495" s="163" t="s">
        <v>69</v>
      </c>
      <c r="M495" s="164" t="s">
        <v>69</v>
      </c>
      <c r="N495" s="154">
        <f t="shared" si="139"/>
        <v>0</v>
      </c>
      <c r="O495" s="155">
        <f t="shared" si="140"/>
        <v>0</v>
      </c>
    </row>
    <row r="496" spans="1:15" ht="31.5" customHeight="1" x14ac:dyDescent="0.25">
      <c r="A496" s="160">
        <v>27</v>
      </c>
      <c r="B496" s="328" t="s">
        <v>69</v>
      </c>
      <c r="C496" s="329"/>
      <c r="D496" s="161" t="s">
        <v>69</v>
      </c>
      <c r="E496" s="162" t="s">
        <v>69</v>
      </c>
      <c r="F496" s="161" t="s">
        <v>69</v>
      </c>
      <c r="G496" s="162" t="s">
        <v>69</v>
      </c>
      <c r="H496" s="163" t="s">
        <v>69</v>
      </c>
      <c r="I496" s="164" t="s">
        <v>69</v>
      </c>
      <c r="J496" s="163" t="s">
        <v>69</v>
      </c>
      <c r="K496" s="164" t="s">
        <v>69</v>
      </c>
      <c r="L496" s="163" t="s">
        <v>69</v>
      </c>
      <c r="M496" s="164" t="s">
        <v>69</v>
      </c>
      <c r="N496" s="154">
        <f t="shared" si="139"/>
        <v>0</v>
      </c>
      <c r="O496" s="155">
        <f t="shared" si="140"/>
        <v>0</v>
      </c>
    </row>
    <row r="497" spans="1:15" ht="31.5" customHeight="1" x14ac:dyDescent="0.25">
      <c r="A497" s="160">
        <v>28</v>
      </c>
      <c r="B497" s="328" t="s">
        <v>69</v>
      </c>
      <c r="C497" s="329"/>
      <c r="D497" s="161" t="s">
        <v>69</v>
      </c>
      <c r="E497" s="162" t="s">
        <v>69</v>
      </c>
      <c r="F497" s="161" t="s">
        <v>69</v>
      </c>
      <c r="G497" s="162" t="s">
        <v>69</v>
      </c>
      <c r="H497" s="163" t="s">
        <v>69</v>
      </c>
      <c r="I497" s="164" t="s">
        <v>69</v>
      </c>
      <c r="J497" s="163" t="s">
        <v>69</v>
      </c>
      <c r="K497" s="164" t="s">
        <v>69</v>
      </c>
      <c r="L497" s="163" t="s">
        <v>69</v>
      </c>
      <c r="M497" s="164" t="s">
        <v>69</v>
      </c>
      <c r="N497" s="154">
        <f t="shared" si="139"/>
        <v>0</v>
      </c>
      <c r="O497" s="155">
        <f t="shared" si="140"/>
        <v>0</v>
      </c>
    </row>
    <row r="498" spans="1:15" ht="31.5" customHeight="1" x14ac:dyDescent="0.25">
      <c r="A498" s="160">
        <v>29</v>
      </c>
      <c r="B498" s="328" t="s">
        <v>69</v>
      </c>
      <c r="C498" s="329"/>
      <c r="D498" s="161" t="s">
        <v>69</v>
      </c>
      <c r="E498" s="162" t="s">
        <v>69</v>
      </c>
      <c r="F498" s="161" t="s">
        <v>69</v>
      </c>
      <c r="G498" s="162" t="s">
        <v>69</v>
      </c>
      <c r="H498" s="163" t="s">
        <v>69</v>
      </c>
      <c r="I498" s="164" t="s">
        <v>69</v>
      </c>
      <c r="J498" s="163" t="s">
        <v>69</v>
      </c>
      <c r="K498" s="164" t="s">
        <v>69</v>
      </c>
      <c r="L498" s="163" t="s">
        <v>69</v>
      </c>
      <c r="M498" s="164" t="s">
        <v>69</v>
      </c>
      <c r="N498" s="154">
        <f t="shared" si="139"/>
        <v>0</v>
      </c>
      <c r="O498" s="155">
        <f t="shared" si="140"/>
        <v>0</v>
      </c>
    </row>
    <row r="499" spans="1:15" ht="31.5" customHeight="1" x14ac:dyDescent="0.25">
      <c r="A499" s="160">
        <v>30</v>
      </c>
      <c r="B499" s="328" t="s">
        <v>69</v>
      </c>
      <c r="C499" s="329"/>
      <c r="D499" s="161" t="s">
        <v>69</v>
      </c>
      <c r="E499" s="162" t="s">
        <v>69</v>
      </c>
      <c r="F499" s="161" t="s">
        <v>69</v>
      </c>
      <c r="G499" s="162" t="s">
        <v>69</v>
      </c>
      <c r="H499" s="163" t="s">
        <v>69</v>
      </c>
      <c r="I499" s="164" t="s">
        <v>69</v>
      </c>
      <c r="J499" s="163" t="s">
        <v>69</v>
      </c>
      <c r="K499" s="164" t="s">
        <v>69</v>
      </c>
      <c r="L499" s="163" t="s">
        <v>69</v>
      </c>
      <c r="M499" s="164" t="s">
        <v>69</v>
      </c>
      <c r="N499" s="154">
        <f t="shared" si="139"/>
        <v>0</v>
      </c>
      <c r="O499" s="155">
        <f t="shared" si="140"/>
        <v>0</v>
      </c>
    </row>
    <row r="500" spans="1:15" ht="31.5" customHeight="1" x14ac:dyDescent="0.25">
      <c r="A500" s="160">
        <v>31</v>
      </c>
      <c r="B500" s="328" t="s">
        <v>69</v>
      </c>
      <c r="C500" s="329"/>
      <c r="D500" s="161" t="s">
        <v>69</v>
      </c>
      <c r="E500" s="162" t="s">
        <v>69</v>
      </c>
      <c r="F500" s="161" t="s">
        <v>69</v>
      </c>
      <c r="G500" s="162" t="s">
        <v>69</v>
      </c>
      <c r="H500" s="163" t="s">
        <v>69</v>
      </c>
      <c r="I500" s="164" t="s">
        <v>69</v>
      </c>
      <c r="J500" s="163" t="s">
        <v>69</v>
      </c>
      <c r="K500" s="164" t="s">
        <v>69</v>
      </c>
      <c r="L500" s="163" t="s">
        <v>69</v>
      </c>
      <c r="M500" s="164" t="s">
        <v>69</v>
      </c>
      <c r="N500" s="154">
        <f t="shared" si="139"/>
        <v>0</v>
      </c>
      <c r="O500" s="155">
        <f t="shared" si="140"/>
        <v>0</v>
      </c>
    </row>
    <row r="501" spans="1:15" ht="31.5" customHeight="1" x14ac:dyDescent="0.25">
      <c r="A501" s="160">
        <v>32</v>
      </c>
      <c r="B501" s="328" t="s">
        <v>69</v>
      </c>
      <c r="C501" s="329"/>
      <c r="D501" s="161" t="s">
        <v>69</v>
      </c>
      <c r="E501" s="162" t="s">
        <v>69</v>
      </c>
      <c r="F501" s="161" t="s">
        <v>69</v>
      </c>
      <c r="G501" s="162" t="s">
        <v>69</v>
      </c>
      <c r="H501" s="163" t="s">
        <v>69</v>
      </c>
      <c r="I501" s="164" t="s">
        <v>69</v>
      </c>
      <c r="J501" s="163" t="s">
        <v>69</v>
      </c>
      <c r="K501" s="164" t="s">
        <v>69</v>
      </c>
      <c r="L501" s="163" t="s">
        <v>69</v>
      </c>
      <c r="M501" s="164" t="s">
        <v>69</v>
      </c>
      <c r="N501" s="154">
        <f t="shared" si="139"/>
        <v>0</v>
      </c>
      <c r="O501" s="155">
        <f t="shared" si="140"/>
        <v>0</v>
      </c>
    </row>
    <row r="502" spans="1:15" ht="31.5" customHeight="1" x14ac:dyDescent="0.25">
      <c r="A502" s="160">
        <v>33</v>
      </c>
      <c r="B502" s="328" t="s">
        <v>69</v>
      </c>
      <c r="C502" s="329"/>
      <c r="D502" s="161" t="s">
        <v>69</v>
      </c>
      <c r="E502" s="162" t="s">
        <v>69</v>
      </c>
      <c r="F502" s="161" t="s">
        <v>69</v>
      </c>
      <c r="G502" s="162" t="s">
        <v>69</v>
      </c>
      <c r="H502" s="163" t="s">
        <v>69</v>
      </c>
      <c r="I502" s="164" t="s">
        <v>69</v>
      </c>
      <c r="J502" s="163" t="s">
        <v>69</v>
      </c>
      <c r="K502" s="164" t="s">
        <v>69</v>
      </c>
      <c r="L502" s="163" t="s">
        <v>69</v>
      </c>
      <c r="M502" s="164" t="s">
        <v>69</v>
      </c>
      <c r="N502" s="154">
        <f t="shared" si="139"/>
        <v>0</v>
      </c>
      <c r="O502" s="155">
        <f t="shared" si="140"/>
        <v>0</v>
      </c>
    </row>
    <row r="503" spans="1:15" ht="31.5" customHeight="1" x14ac:dyDescent="0.25">
      <c r="A503" s="160">
        <v>34</v>
      </c>
      <c r="B503" s="328" t="s">
        <v>69</v>
      </c>
      <c r="C503" s="329"/>
      <c r="D503" s="161" t="s">
        <v>69</v>
      </c>
      <c r="E503" s="162" t="s">
        <v>69</v>
      </c>
      <c r="F503" s="161" t="s">
        <v>69</v>
      </c>
      <c r="G503" s="162" t="s">
        <v>69</v>
      </c>
      <c r="H503" s="163" t="s">
        <v>69</v>
      </c>
      <c r="I503" s="164" t="s">
        <v>69</v>
      </c>
      <c r="J503" s="163" t="s">
        <v>69</v>
      </c>
      <c r="K503" s="164" t="s">
        <v>69</v>
      </c>
      <c r="L503" s="163" t="s">
        <v>69</v>
      </c>
      <c r="M503" s="164" t="s">
        <v>69</v>
      </c>
      <c r="N503" s="154">
        <f t="shared" si="139"/>
        <v>0</v>
      </c>
      <c r="O503" s="155">
        <f t="shared" si="140"/>
        <v>0</v>
      </c>
    </row>
    <row r="504" spans="1:15" ht="31.5" customHeight="1" x14ac:dyDescent="0.25">
      <c r="A504" s="160">
        <v>35</v>
      </c>
      <c r="B504" s="328" t="s">
        <v>69</v>
      </c>
      <c r="C504" s="329"/>
      <c r="D504" s="161" t="s">
        <v>69</v>
      </c>
      <c r="E504" s="162" t="s">
        <v>69</v>
      </c>
      <c r="F504" s="161" t="s">
        <v>69</v>
      </c>
      <c r="G504" s="162" t="s">
        <v>69</v>
      </c>
      <c r="H504" s="163" t="s">
        <v>69</v>
      </c>
      <c r="I504" s="164" t="s">
        <v>69</v>
      </c>
      <c r="J504" s="163" t="s">
        <v>69</v>
      </c>
      <c r="K504" s="164" t="s">
        <v>69</v>
      </c>
      <c r="L504" s="163" t="s">
        <v>69</v>
      </c>
      <c r="M504" s="164" t="s">
        <v>69</v>
      </c>
      <c r="N504" s="154">
        <f t="shared" si="139"/>
        <v>0</v>
      </c>
      <c r="O504" s="155">
        <f t="shared" si="140"/>
        <v>0</v>
      </c>
    </row>
    <row r="505" spans="1:15" ht="31.5" customHeight="1" x14ac:dyDescent="0.25">
      <c r="A505" s="160">
        <v>36</v>
      </c>
      <c r="B505" s="328" t="s">
        <v>69</v>
      </c>
      <c r="C505" s="329"/>
      <c r="D505" s="161" t="s">
        <v>69</v>
      </c>
      <c r="E505" s="162" t="s">
        <v>69</v>
      </c>
      <c r="F505" s="161" t="s">
        <v>69</v>
      </c>
      <c r="G505" s="162" t="s">
        <v>69</v>
      </c>
      <c r="H505" s="163" t="s">
        <v>69</v>
      </c>
      <c r="I505" s="164" t="s">
        <v>69</v>
      </c>
      <c r="J505" s="163" t="s">
        <v>69</v>
      </c>
      <c r="K505" s="164" t="s">
        <v>69</v>
      </c>
      <c r="L505" s="163" t="s">
        <v>69</v>
      </c>
      <c r="M505" s="164" t="s">
        <v>69</v>
      </c>
      <c r="N505" s="154">
        <f t="shared" si="139"/>
        <v>0</v>
      </c>
      <c r="O505" s="155">
        <f t="shared" si="140"/>
        <v>0</v>
      </c>
    </row>
    <row r="506" spans="1:15" ht="31.5" customHeight="1" x14ac:dyDescent="0.25">
      <c r="A506" s="160">
        <v>37</v>
      </c>
      <c r="B506" s="328" t="s">
        <v>69</v>
      </c>
      <c r="C506" s="329"/>
      <c r="D506" s="161" t="s">
        <v>69</v>
      </c>
      <c r="E506" s="162" t="s">
        <v>69</v>
      </c>
      <c r="F506" s="161" t="s">
        <v>69</v>
      </c>
      <c r="G506" s="162" t="s">
        <v>69</v>
      </c>
      <c r="H506" s="163" t="s">
        <v>69</v>
      </c>
      <c r="I506" s="164" t="s">
        <v>69</v>
      </c>
      <c r="J506" s="163" t="s">
        <v>69</v>
      </c>
      <c r="K506" s="164" t="s">
        <v>69</v>
      </c>
      <c r="L506" s="163" t="s">
        <v>69</v>
      </c>
      <c r="M506" s="164" t="s">
        <v>69</v>
      </c>
      <c r="N506" s="154">
        <f t="shared" si="139"/>
        <v>0</v>
      </c>
      <c r="O506" s="155">
        <f t="shared" si="140"/>
        <v>0</v>
      </c>
    </row>
    <row r="507" spans="1:15" ht="31.5" customHeight="1" x14ac:dyDescent="0.25">
      <c r="A507" s="160">
        <v>38</v>
      </c>
      <c r="B507" s="328" t="s">
        <v>69</v>
      </c>
      <c r="C507" s="329"/>
      <c r="D507" s="161" t="s">
        <v>69</v>
      </c>
      <c r="E507" s="162" t="s">
        <v>69</v>
      </c>
      <c r="F507" s="161" t="s">
        <v>69</v>
      </c>
      <c r="G507" s="162" t="s">
        <v>69</v>
      </c>
      <c r="H507" s="163" t="s">
        <v>69</v>
      </c>
      <c r="I507" s="164" t="s">
        <v>69</v>
      </c>
      <c r="J507" s="163" t="s">
        <v>69</v>
      </c>
      <c r="K507" s="164" t="s">
        <v>69</v>
      </c>
      <c r="L507" s="163" t="s">
        <v>69</v>
      </c>
      <c r="M507" s="164" t="s">
        <v>69</v>
      </c>
      <c r="N507" s="154">
        <f t="shared" si="139"/>
        <v>0</v>
      </c>
      <c r="O507" s="155">
        <f t="shared" si="140"/>
        <v>0</v>
      </c>
    </row>
    <row r="508" spans="1:15" ht="31.5" customHeight="1" x14ac:dyDescent="0.25">
      <c r="A508" s="160">
        <v>39</v>
      </c>
      <c r="B508" s="328" t="s">
        <v>69</v>
      </c>
      <c r="C508" s="329"/>
      <c r="D508" s="161" t="s">
        <v>69</v>
      </c>
      <c r="E508" s="162" t="s">
        <v>69</v>
      </c>
      <c r="F508" s="161" t="s">
        <v>69</v>
      </c>
      <c r="G508" s="162" t="s">
        <v>69</v>
      </c>
      <c r="H508" s="163" t="s">
        <v>69</v>
      </c>
      <c r="I508" s="164" t="s">
        <v>69</v>
      </c>
      <c r="J508" s="163" t="s">
        <v>69</v>
      </c>
      <c r="K508" s="164" t="s">
        <v>69</v>
      </c>
      <c r="L508" s="163" t="s">
        <v>69</v>
      </c>
      <c r="M508" s="164" t="s">
        <v>69</v>
      </c>
      <c r="N508" s="154">
        <f t="shared" si="139"/>
        <v>0</v>
      </c>
      <c r="O508" s="155">
        <f t="shared" si="140"/>
        <v>0</v>
      </c>
    </row>
    <row r="509" spans="1:15" ht="31.5" customHeight="1" thickBot="1" x14ac:dyDescent="0.3">
      <c r="A509" s="165">
        <v>40</v>
      </c>
      <c r="B509" s="345" t="s">
        <v>69</v>
      </c>
      <c r="C509" s="346"/>
      <c r="D509" s="166" t="s">
        <v>69</v>
      </c>
      <c r="E509" s="167" t="s">
        <v>69</v>
      </c>
      <c r="F509" s="166" t="s">
        <v>69</v>
      </c>
      <c r="G509" s="167" t="s">
        <v>69</v>
      </c>
      <c r="H509" s="168" t="s">
        <v>69</v>
      </c>
      <c r="I509" s="169" t="s">
        <v>69</v>
      </c>
      <c r="J509" s="168" t="s">
        <v>69</v>
      </c>
      <c r="K509" s="167" t="s">
        <v>69</v>
      </c>
      <c r="L509" s="168" t="s">
        <v>69</v>
      </c>
      <c r="M509" s="167" t="s">
        <v>69</v>
      </c>
      <c r="N509" s="156">
        <f t="shared" si="139"/>
        <v>0</v>
      </c>
      <c r="O509" s="155">
        <f t="shared" si="140"/>
        <v>0</v>
      </c>
    </row>
    <row r="510" spans="1:15" ht="36" customHeight="1" thickTop="1" thickBot="1" x14ac:dyDescent="0.3">
      <c r="A510" s="337" t="s">
        <v>403</v>
      </c>
      <c r="B510" s="338"/>
      <c r="C510" s="157">
        <v>0</v>
      </c>
      <c r="D510" s="158">
        <f>SUM(D470:D509)</f>
        <v>26507765</v>
      </c>
      <c r="E510" s="159">
        <f t="shared" ref="E510:O510" si="141">SUM(E470:E509)</f>
        <v>133952157</v>
      </c>
      <c r="F510" s="158">
        <f t="shared" si="141"/>
        <v>30280000</v>
      </c>
      <c r="G510" s="159">
        <f t="shared" si="141"/>
        <v>194547373</v>
      </c>
      <c r="H510" s="158">
        <f t="shared" si="141"/>
        <v>25550000</v>
      </c>
      <c r="I510" s="159">
        <f t="shared" si="141"/>
        <v>231625444.25</v>
      </c>
      <c r="J510" s="158">
        <f t="shared" si="141"/>
        <v>26950000</v>
      </c>
      <c r="K510" s="159">
        <f t="shared" si="141"/>
        <v>247753000</v>
      </c>
      <c r="L510" s="158">
        <f t="shared" si="141"/>
        <v>31450000</v>
      </c>
      <c r="M510" s="159">
        <f t="shared" si="141"/>
        <v>247753000</v>
      </c>
      <c r="N510" s="158">
        <f t="shared" si="141"/>
        <v>83950000</v>
      </c>
      <c r="O510" s="159">
        <f t="shared" si="141"/>
        <v>727131444.25</v>
      </c>
    </row>
    <row r="511" spans="1:15" ht="15.75" thickTop="1" x14ac:dyDescent="0.25">
      <c r="C511" s="18"/>
      <c r="D511" s="66"/>
      <c r="E511" s="66"/>
      <c r="F511" s="66"/>
      <c r="G511" s="66"/>
      <c r="H511" s="66"/>
      <c r="I511" s="66"/>
      <c r="J511" s="66"/>
      <c r="K511" s="66"/>
      <c r="L511" s="66"/>
      <c r="M511" s="66"/>
      <c r="N511" s="66"/>
    </row>
    <row r="512" spans="1:15" x14ac:dyDescent="0.25">
      <c r="A512" s="17" t="s">
        <v>404</v>
      </c>
      <c r="B512" s="18" t="s">
        <v>408</v>
      </c>
      <c r="C512" s="18"/>
      <c r="D512" s="66"/>
      <c r="E512" s="66"/>
      <c r="F512" s="66"/>
      <c r="G512" s="66"/>
      <c r="H512" s="66"/>
      <c r="I512" s="66"/>
      <c r="J512" s="66"/>
      <c r="K512" s="66"/>
      <c r="L512" s="66"/>
      <c r="M512" s="66"/>
      <c r="N512" s="66"/>
    </row>
    <row r="513" spans="1:14" x14ac:dyDescent="0.25">
      <c r="A513" s="17" t="s">
        <v>405</v>
      </c>
      <c r="B513" s="18" t="s">
        <v>409</v>
      </c>
      <c r="C513" s="3"/>
      <c r="D513" s="3"/>
      <c r="E513" s="3"/>
      <c r="F513" s="3"/>
      <c r="G513" s="3"/>
      <c r="H513" s="3"/>
      <c r="I513" s="3"/>
      <c r="J513" s="3"/>
      <c r="K513" s="3"/>
      <c r="L513" s="3"/>
      <c r="M513" s="3"/>
      <c r="N513" s="3"/>
    </row>
    <row r="514" spans="1:14" x14ac:dyDescent="0.25">
      <c r="A514" s="3"/>
      <c r="B514" s="3"/>
      <c r="C514" s="3"/>
      <c r="D514" s="3"/>
      <c r="E514" s="3"/>
      <c r="F514" s="3"/>
      <c r="G514" s="3"/>
      <c r="H514" s="3"/>
      <c r="I514" s="3"/>
      <c r="J514" s="3"/>
      <c r="K514" s="3"/>
      <c r="L514" s="3"/>
      <c r="M514" s="3"/>
      <c r="N514" s="3"/>
    </row>
    <row r="515" spans="1:14" x14ac:dyDescent="0.25">
      <c r="A515" s="3"/>
      <c r="B515" s="1"/>
      <c r="C515" s="1"/>
      <c r="D515" s="1"/>
      <c r="E515" s="1"/>
      <c r="F515" s="1"/>
      <c r="G515" s="1"/>
      <c r="H515" s="1"/>
      <c r="I515" s="1"/>
      <c r="M515" s="339" t="s">
        <v>376</v>
      </c>
      <c r="N515" s="339"/>
    </row>
    <row r="516" spans="1:14" x14ac:dyDescent="0.25">
      <c r="A516" s="3"/>
      <c r="B516" s="1"/>
      <c r="C516" s="1"/>
      <c r="D516" s="1"/>
      <c r="E516" s="1"/>
      <c r="F516" s="1"/>
      <c r="G516" s="1"/>
      <c r="H516" s="1"/>
      <c r="I516" s="1"/>
      <c r="M516" s="66"/>
      <c r="N516" s="66"/>
    </row>
    <row r="517" spans="1:14" ht="15.75" thickBot="1" x14ac:dyDescent="0.3">
      <c r="A517" s="3"/>
      <c r="B517" s="25" t="s">
        <v>377</v>
      </c>
      <c r="C517" s="247">
        <v>43698</v>
      </c>
      <c r="D517" s="1"/>
      <c r="E517" s="1"/>
      <c r="F517" s="1"/>
      <c r="G517" s="1"/>
      <c r="H517" s="1"/>
      <c r="I517" s="1"/>
      <c r="M517" s="20"/>
      <c r="N517" s="20"/>
    </row>
  </sheetData>
  <sheetProtection formatCells="0" formatColumns="0" formatRows="0" insertColumns="0" insertRows="0" insertHyperlinks="0" deleteColumns="0" deleteRows="0"/>
  <dataConsolidate link="1"/>
  <mergeCells count="264">
    <mergeCell ref="A510:B510"/>
    <mergeCell ref="M515:N515"/>
    <mergeCell ref="A465:O465"/>
    <mergeCell ref="A467:A468"/>
    <mergeCell ref="B467:C468"/>
    <mergeCell ref="D467:E467"/>
    <mergeCell ref="F467:G467"/>
    <mergeCell ref="H467:I467"/>
    <mergeCell ref="J467:K467"/>
    <mergeCell ref="L467:M467"/>
    <mergeCell ref="N467:O467"/>
    <mergeCell ref="B502:C502"/>
    <mergeCell ref="B477:C477"/>
    <mergeCell ref="B490:C490"/>
    <mergeCell ref="B487:C487"/>
    <mergeCell ref="B488:C488"/>
    <mergeCell ref="B508:C508"/>
    <mergeCell ref="B509:C509"/>
    <mergeCell ref="B507:C507"/>
    <mergeCell ref="B504:C504"/>
    <mergeCell ref="B505:C505"/>
    <mergeCell ref="B506:C506"/>
    <mergeCell ref="B491:C491"/>
    <mergeCell ref="N446:O446"/>
    <mergeCell ref="B443:C443"/>
    <mergeCell ref="D443:E443"/>
    <mergeCell ref="F443:G443"/>
    <mergeCell ref="B445:C445"/>
    <mergeCell ref="B448:C448"/>
    <mergeCell ref="N444:O444"/>
    <mergeCell ref="L444:M444"/>
    <mergeCell ref="B444:C444"/>
    <mergeCell ref="H443:I443"/>
    <mergeCell ref="N459:O459"/>
    <mergeCell ref="D445:E445"/>
    <mergeCell ref="F445:G445"/>
    <mergeCell ref="J449:K449"/>
    <mergeCell ref="N449:O449"/>
    <mergeCell ref="J450:K450"/>
    <mergeCell ref="L448:M448"/>
    <mergeCell ref="J445:K445"/>
    <mergeCell ref="J454:K454"/>
    <mergeCell ref="J453:K453"/>
    <mergeCell ref="H444:I444"/>
    <mergeCell ref="L459:M459"/>
    <mergeCell ref="L453:M453"/>
    <mergeCell ref="H448:I448"/>
    <mergeCell ref="L449:M449"/>
    <mergeCell ref="J448:K448"/>
    <mergeCell ref="J443:K443"/>
    <mergeCell ref="L443:M443"/>
    <mergeCell ref="N443:O443"/>
    <mergeCell ref="J444:K444"/>
    <mergeCell ref="N448:O448"/>
    <mergeCell ref="N445:O445"/>
    <mergeCell ref="N447:O447"/>
    <mergeCell ref="J451:K451"/>
    <mergeCell ref="J452:K452"/>
    <mergeCell ref="H445:I445"/>
    <mergeCell ref="H446:I446"/>
    <mergeCell ref="H447:I447"/>
    <mergeCell ref="F450:G450"/>
    <mergeCell ref="L451:M451"/>
    <mergeCell ref="L452:M452"/>
    <mergeCell ref="L450:M450"/>
    <mergeCell ref="H449:I449"/>
    <mergeCell ref="J446:K446"/>
    <mergeCell ref="L446:M446"/>
    <mergeCell ref="J447:K447"/>
    <mergeCell ref="L447:M447"/>
    <mergeCell ref="L445:M445"/>
    <mergeCell ref="F449:G449"/>
    <mergeCell ref="F446:G446"/>
    <mergeCell ref="B447:C447"/>
    <mergeCell ref="D447:E447"/>
    <mergeCell ref="D460:E460"/>
    <mergeCell ref="B446:C446"/>
    <mergeCell ref="B459:C459"/>
    <mergeCell ref="B454:C454"/>
    <mergeCell ref="B476:C476"/>
    <mergeCell ref="B498:C498"/>
    <mergeCell ref="B496:C496"/>
    <mergeCell ref="B484:C484"/>
    <mergeCell ref="B493:C493"/>
    <mergeCell ref="B494:C494"/>
    <mergeCell ref="B495:C495"/>
    <mergeCell ref="B492:C492"/>
    <mergeCell ref="B473:C473"/>
    <mergeCell ref="D459:E459"/>
    <mergeCell ref="D453:E453"/>
    <mergeCell ref="D451:E451"/>
    <mergeCell ref="D450:E450"/>
    <mergeCell ref="D448:E448"/>
    <mergeCell ref="D457:E457"/>
    <mergeCell ref="B469:C469"/>
    <mergeCell ref="B486:C486"/>
    <mergeCell ref="N463:O463"/>
    <mergeCell ref="B475:C475"/>
    <mergeCell ref="B471:C471"/>
    <mergeCell ref="B472:C472"/>
    <mergeCell ref="D458:E458"/>
    <mergeCell ref="B489:C489"/>
    <mergeCell ref="B485:C485"/>
    <mergeCell ref="B503:C503"/>
    <mergeCell ref="B497:C497"/>
    <mergeCell ref="B499:C499"/>
    <mergeCell ref="B500:C500"/>
    <mergeCell ref="B501:C501"/>
    <mergeCell ref="B460:C460"/>
    <mergeCell ref="J462:K462"/>
    <mergeCell ref="H459:I459"/>
    <mergeCell ref="F462:G462"/>
    <mergeCell ref="B480:C480"/>
    <mergeCell ref="B481:C481"/>
    <mergeCell ref="B482:C482"/>
    <mergeCell ref="B483:C483"/>
    <mergeCell ref="B478:C478"/>
    <mergeCell ref="B479:C479"/>
    <mergeCell ref="B474:C474"/>
    <mergeCell ref="B470:C470"/>
    <mergeCell ref="N457:O457"/>
    <mergeCell ref="F463:G463"/>
    <mergeCell ref="N462:O462"/>
    <mergeCell ref="B457:C457"/>
    <mergeCell ref="B453:C453"/>
    <mergeCell ref="B458:C458"/>
    <mergeCell ref="J455:K455"/>
    <mergeCell ref="J456:K456"/>
    <mergeCell ref="J457:K457"/>
    <mergeCell ref="L460:M460"/>
    <mergeCell ref="L463:M463"/>
    <mergeCell ref="J463:K463"/>
    <mergeCell ref="D461:E461"/>
    <mergeCell ref="D462:E462"/>
    <mergeCell ref="F460:G460"/>
    <mergeCell ref="A462:B462"/>
    <mergeCell ref="L458:M458"/>
    <mergeCell ref="B461:C461"/>
    <mergeCell ref="H460:I460"/>
    <mergeCell ref="D463:E463"/>
    <mergeCell ref="J458:K458"/>
    <mergeCell ref="L461:M461"/>
    <mergeCell ref="L462:M462"/>
    <mergeCell ref="N450:O450"/>
    <mergeCell ref="N451:O451"/>
    <mergeCell ref="N453:O453"/>
    <mergeCell ref="N458:O458"/>
    <mergeCell ref="L457:M457"/>
    <mergeCell ref="D444:E444"/>
    <mergeCell ref="F444:G444"/>
    <mergeCell ref="D449:E449"/>
    <mergeCell ref="D455:E455"/>
    <mergeCell ref="D454:E454"/>
    <mergeCell ref="D446:E446"/>
    <mergeCell ref="F448:G448"/>
    <mergeCell ref="F447:G447"/>
    <mergeCell ref="F457:G457"/>
    <mergeCell ref="H457:I457"/>
    <mergeCell ref="F458:G458"/>
    <mergeCell ref="N456:O456"/>
    <mergeCell ref="N454:O454"/>
    <mergeCell ref="N455:O455"/>
    <mergeCell ref="L455:M455"/>
    <mergeCell ref="N452:O452"/>
    <mergeCell ref="L456:M456"/>
    <mergeCell ref="L454:M454"/>
    <mergeCell ref="H458:I458"/>
    <mergeCell ref="B451:C451"/>
    <mergeCell ref="H451:I451"/>
    <mergeCell ref="H452:I452"/>
    <mergeCell ref="D452:E452"/>
    <mergeCell ref="B450:C450"/>
    <mergeCell ref="B452:C452"/>
    <mergeCell ref="B455:C455"/>
    <mergeCell ref="B449:C449"/>
    <mergeCell ref="B456:C456"/>
    <mergeCell ref="H453:I453"/>
    <mergeCell ref="H450:I450"/>
    <mergeCell ref="H454:I454"/>
    <mergeCell ref="F456:G456"/>
    <mergeCell ref="H456:I456"/>
    <mergeCell ref="D456:E456"/>
    <mergeCell ref="H455:I455"/>
    <mergeCell ref="F451:G451"/>
    <mergeCell ref="F452:G452"/>
    <mergeCell ref="F453:G453"/>
    <mergeCell ref="F454:G454"/>
    <mergeCell ref="F455:G455"/>
    <mergeCell ref="N460:O460"/>
    <mergeCell ref="N461:O461"/>
    <mergeCell ref="F459:G459"/>
    <mergeCell ref="F461:G461"/>
    <mergeCell ref="J461:K461"/>
    <mergeCell ref="J460:K460"/>
    <mergeCell ref="J459:K459"/>
    <mergeCell ref="H463:I463"/>
    <mergeCell ref="H461:I461"/>
    <mergeCell ref="H462:I462"/>
    <mergeCell ref="A32:O32"/>
    <mergeCell ref="A33:A34"/>
    <mergeCell ref="C33:C34"/>
    <mergeCell ref="B33:B34"/>
    <mergeCell ref="N33:O33"/>
    <mergeCell ref="D33:E33"/>
    <mergeCell ref="F33:G33"/>
    <mergeCell ref="J33:K33"/>
    <mergeCell ref="L33:M33"/>
    <mergeCell ref="A27:A29"/>
    <mergeCell ref="H33:I33"/>
    <mergeCell ref="A1:O1"/>
    <mergeCell ref="A2:O2"/>
    <mergeCell ref="D7:O7"/>
    <mergeCell ref="D8:O8"/>
    <mergeCell ref="A7:C7"/>
    <mergeCell ref="A13:A14"/>
    <mergeCell ref="A8:C8"/>
    <mergeCell ref="A15:A17"/>
    <mergeCell ref="A21:A23"/>
    <mergeCell ref="D15:F15"/>
    <mergeCell ref="D16:F16"/>
    <mergeCell ref="D17:F17"/>
    <mergeCell ref="B15:C17"/>
    <mergeCell ref="A4:C4"/>
    <mergeCell ref="D4:K4"/>
    <mergeCell ref="A5:C5"/>
    <mergeCell ref="A10:C10"/>
    <mergeCell ref="A9:C9"/>
    <mergeCell ref="D9:O9"/>
    <mergeCell ref="D10:O10"/>
    <mergeCell ref="B13:C14"/>
    <mergeCell ref="D6:K6"/>
    <mergeCell ref="A6:C6"/>
    <mergeCell ref="D13:O13"/>
    <mergeCell ref="L14:O14"/>
    <mergeCell ref="D14:F14"/>
    <mergeCell ref="A11:C11"/>
    <mergeCell ref="D11:O11"/>
    <mergeCell ref="B27:C29"/>
    <mergeCell ref="L22:O22"/>
    <mergeCell ref="L23:O23"/>
    <mergeCell ref="L26:O26"/>
    <mergeCell ref="B21:C23"/>
    <mergeCell ref="B25:C26"/>
    <mergeCell ref="L21:O21"/>
    <mergeCell ref="A19:A20"/>
    <mergeCell ref="A25:A26"/>
    <mergeCell ref="D21:F21"/>
    <mergeCell ref="D22:F22"/>
    <mergeCell ref="D23:F23"/>
    <mergeCell ref="D25:O25"/>
    <mergeCell ref="D26:F26"/>
    <mergeCell ref="B19:C20"/>
    <mergeCell ref="D20:F20"/>
    <mergeCell ref="L20:O20"/>
    <mergeCell ref="L15:O15"/>
    <mergeCell ref="L16:O16"/>
    <mergeCell ref="L17:O17"/>
    <mergeCell ref="D19:O19"/>
    <mergeCell ref="L29:O29"/>
    <mergeCell ref="D27:F27"/>
    <mergeCell ref="D28:F28"/>
    <mergeCell ref="D29:F29"/>
    <mergeCell ref="L27:O27"/>
    <mergeCell ref="L28:O28"/>
  </mergeCells>
  <phoneticPr fontId="12" type="noConversion"/>
  <conditionalFormatting sqref="D76:O76 D49:O49 D64:O64 D40:O41 D44:O45 D183:O184 D139:O139 D137:O137 D134:O135 D129:O129 D127:O127 D124:O125 D122:O122 D120:O120 D117:O118 D107:O107 D102:O102 D104:O105 D109:O110 D113:O114 D353:O353 D412:O412 D404:O404 D386:O386 D384:O384 D376:O376 D372:O372 D199:O199 D197:O197 D192:O192 D190:O190 D414:O414 D367:O367 D365:O365 D344:O344 D311:O311 D416:O416 D333:O333 D319:O319 D308:O308 D305:O305 D302:O302 D259:O259 D295:O295 D292:O292 D289:O289 D281:O281 D279:O279 D272:O272 D255:O255 D253:O253 D236:O236 D233:O233 D225:O225 D216:O216 D210:O210 D251:O251 D342:O342 D339:O339 D337:O337 D363:O363 D429:O429 D201:O202 D246:O247 D261:O262 D285:O286 D298:O299 D314:O315 D329:O330 D347:O348 D369:O370 D378:O379 D381:O382 D389:O390 D393:O394 D418:O419 D438:O438 D186:O186 D84:E84 D73:E73 D150:E150 D169:E169 D158:E159 D55:E55 D61:E61 D96:E96 D89:E89 D350:E350 D409:E409 D401:E401 D373:E373 D194:E194 D187:E187 D435:E435 D316:E316 D256:E256 D276:E276 D269:E269 D230:E230 D222:E222 D213:E213 D207:E207 D248:E248 D334:E334 D360:E360 D426:E426 D243:E244 D282:E283 D295:E296 D311:E312 D326:E327 D344:E345 D386:E387 D390:E391 D180:E181 D87:O87 D76:E77 D71:O71 D153:O153 D139:E140 D134:E137 D131:O132 D124:E129 D172:O172 D161:O162 D58:O58 D51:O51 D117:E122 D142:O143 D48:E49 D64:E65 D101:E102 D99:O99 D92:O92 D37:O38 D40:E42 D44:E46 D67:O68 D79:O80 D104:E107 D109:E111 D113:E115 D352:G353 D403:G404 D189:G192 D437:G438 D310:G311 D332:G333 D318:G319 D307:G308 D304:G305 D301:G302 D294:G295 D291:G292 D288:G289 D278:G281 D271:G272 D235:G236 D232:G233 D224:G225 D215:G216 D209:G210 D250:G255 D341:G344 D336:G339 D428:G429 D182:G186 D196:G202 D245:G247 D258:G262 D284:G286 D297:G299 D313:G315 D328:G330 D346:G348 D362:G372 D375:G386 D388:G390 D392:G394 D411:G419">
    <cfRule type="cellIs" dxfId="17" priority="63" stopIfTrue="1" operator="equal">
      <formula>0</formula>
    </cfRule>
  </conditionalFormatting>
  <conditionalFormatting sqref="D182:O182 D346:O346 D392:O392 D343:E343 D40:E40 D389:E389 D179:E179 D113:E113 D138:E138 D43:O43 D116:O116 D141:O141 D36:O36 D345:G346 D391:G392 D181:G182">
    <cfRule type="cellIs" dxfId="16" priority="66" stopIfTrue="1" operator="equal">
      <formula>0</formula>
    </cfRule>
  </conditionalFormatting>
  <conditionalFormatting sqref="D441:O441">
    <cfRule type="cellIs" dxfId="15" priority="67" stopIfTrue="1" operator="notEqual">
      <formula>0</formula>
    </cfRule>
    <cfRule type="cellIs" dxfId="14" priority="68" stopIfTrue="1" operator="equal">
      <formula>0</formula>
    </cfRule>
  </conditionalFormatting>
  <conditionalFormatting sqref="N345:O345 N364:O364 N371:O371 N380:O380 N387:O388 N405:O411 N373:O375 N377:O377 N470:O509 N309:O310 N312:O313 N366:O366 N413:O413 N338:O338 N415:O415 N320:O328 N420:O428 N430:O437 N340:O341 N368:O368 N391:O391 N395:O403 N331:O332 N349:O352 N383:O383 N354:O362 N316:O318 N173:O180 N385:O385 N334:O336 N343:O343 N417:O417 N445:O461 N185:O185 N187:O189 N191:O191 N193:O196 N198:O198 N200:O200 N203:O209 N211:O215 N217:O224 N226:O232 N234:O235 N237:O245 N248:O250 N252:O252 N254:O254 N256:O258 N260:O260 N263:O271 N273:O278 N280:O280 N282:O284 N287:O288 N290:O291 N293:O294 N296:O297 N300:O301 N303:O304 N306:O307 N39:O39 N42:O42 N46:O48 N50:O50 N52:O57 N59:O63 N65:O66 N69:O70 N72:O75 N77:O78 N81:O86 N88:O91 N93:O98 N100:O101 N103:O103 N106:O106 N108:O108 N111:O112 N115:O115 N119:O119 N121:O121 N123:O123 N126:O126 N128:O128 N130:O130 N133:O133 N136:O136 N138:O138 N140:O140 N144:O152 N154:O160 N163:O171 N439:O439 F462:O462">
    <cfRule type="cellIs" dxfId="13" priority="72" stopIfTrue="1" operator="equal">
      <formula>0</formula>
    </cfRule>
  </conditionalFormatting>
  <conditionalFormatting sqref="D437:E437 D178:E178 D440:O440 D181:O181">
    <cfRule type="cellIs" dxfId="12" priority="101" stopIfTrue="1" operator="equal">
      <formula>0</formula>
    </cfRule>
  </conditionalFormatting>
  <dataValidations xWindow="130" yWindow="535" count="7">
    <dataValidation allowBlank="1" showErrorMessage="1" sqref="A446:B461"/>
    <dataValidation type="whole" allowBlank="1" showInputMessage="1" showErrorMessage="1" sqref="D440:G440 H36:O440 F36:G181 E181">
      <formula1>0</formula1>
      <formula2>999999999999</formula2>
    </dataValidation>
    <dataValidation type="list" errorStyle="information" allowBlank="1" showErrorMessage="1" errorTitle="Обавештење" error="Након самостално дефинисаног циља кликните на ОК" sqref="B15:C17">
      <formula1>INDIRECT($V$4)</formula1>
    </dataValidation>
    <dataValidation type="list" errorStyle="information" allowBlank="1" showInputMessage="1" showErrorMessage="1" errorTitle="Обавештење" error="Након самостално дефинисаног циља кликните на ОК" sqref="B21:C23">
      <formula1>INDIRECT($V$4)</formula1>
    </dataValidation>
    <dataValidation type="list" errorStyle="information" allowBlank="1" showErrorMessage="1" errorTitle="Обавештење" error="Након самостално дефинисаног индикатора кликните на ОК" sqref="D15:F15">
      <formula1>INDIRECT($V$5)</formula1>
    </dataValidation>
    <dataValidation type="list" errorStyle="information" allowBlank="1" showInputMessage="1" showErrorMessage="1" errorTitle="Обавештење" error="Након самостално дефинисаног индикатора кликните на ОК" sqref="D16:F16">
      <formula1>INDIRECT($V$5)</formula1>
    </dataValidation>
    <dataValidation type="list" errorStyle="information" allowBlank="1" showInputMessage="1" showErrorMessage="1" errorTitle="Обавештење" error="Након самостално дефинисаног индикатора кликните на ОК" sqref="D21:F21">
      <formula1>INDIRECT($V$6)</formula1>
    </dataValidation>
  </dataValidations>
  <pageMargins left="0" right="0.23622047244094491" top="0.47244094488188981" bottom="0.39370078740157483" header="0.19685039370078741" footer="0.15748031496062992"/>
  <pageSetup paperSize="9" scale="68" fitToHeight="0" orientation="landscape" r:id="rId1"/>
  <headerFooter>
    <oddHeader>&amp;RОбразац 1. Програм</oddHeader>
    <oddFooter>&amp;RСтрана &amp;P од &amp;N</oddFooter>
  </headerFooter>
  <ignoredErrors>
    <ignoredError sqref="O445:O461 N445:N450 N451:N461" formulaRange="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indexed="47"/>
    <pageSetUpPr fitToPage="1"/>
  </sheetPr>
  <dimension ref="A1:P466"/>
  <sheetViews>
    <sheetView tabSelected="1" topLeftCell="C67" zoomScale="85" zoomScaleNormal="85" zoomScaleSheetLayoutView="90" workbookViewId="0">
      <selection activeCell="F73" sqref="F73:F74"/>
    </sheetView>
  </sheetViews>
  <sheetFormatPr defaultRowHeight="15" x14ac:dyDescent="0.25"/>
  <cols>
    <col min="1" max="1" width="7.28515625" style="5" customWidth="1"/>
    <col min="2" max="2" width="8.28515625" style="5" customWidth="1"/>
    <col min="3" max="3" width="30.28515625" style="5" customWidth="1"/>
    <col min="4" max="4" width="25.7109375" style="5" customWidth="1"/>
    <col min="5" max="9" width="13.140625" style="5" customWidth="1"/>
    <col min="10" max="10" width="16.5703125" style="5" customWidth="1"/>
    <col min="11" max="15" width="13.140625" style="5" customWidth="1"/>
    <col min="16" max="16384" width="9.140625" style="5"/>
  </cols>
  <sheetData>
    <row r="1" spans="1:15" ht="18" customHeight="1" x14ac:dyDescent="0.25">
      <c r="A1" s="347" t="s">
        <v>417</v>
      </c>
      <c r="B1" s="347"/>
      <c r="C1" s="347"/>
      <c r="D1" s="347"/>
      <c r="E1" s="347"/>
      <c r="F1" s="347"/>
      <c r="G1" s="347"/>
      <c r="H1" s="347"/>
      <c r="I1" s="347"/>
      <c r="J1" s="347"/>
      <c r="K1" s="347"/>
      <c r="L1" s="347"/>
      <c r="M1" s="347"/>
      <c r="N1" s="347"/>
      <c r="O1" s="347"/>
    </row>
    <row r="2" spans="1:15" ht="21" customHeight="1" x14ac:dyDescent="0.25">
      <c r="A2" s="294" t="s">
        <v>410</v>
      </c>
      <c r="B2" s="294"/>
      <c r="C2" s="294"/>
      <c r="D2" s="294"/>
      <c r="E2" s="294"/>
      <c r="F2" s="294"/>
      <c r="G2" s="294"/>
      <c r="H2" s="294"/>
      <c r="I2" s="294"/>
      <c r="J2" s="294"/>
      <c r="K2" s="294"/>
      <c r="L2" s="294"/>
      <c r="M2" s="294"/>
      <c r="N2" s="294"/>
      <c r="O2" s="294"/>
    </row>
    <row r="3" spans="1:15" s="7" customFormat="1" ht="15.75" customHeight="1" x14ac:dyDescent="0.25">
      <c r="A3" s="34"/>
      <c r="B3" s="34"/>
      <c r="C3" s="35"/>
      <c r="D3" s="9"/>
      <c r="E3" s="9"/>
      <c r="F3" s="9"/>
      <c r="G3" s="217" t="s">
        <v>550</v>
      </c>
      <c r="H3" s="217" t="s">
        <v>551</v>
      </c>
      <c r="I3" s="9"/>
      <c r="J3" s="9"/>
      <c r="K3" s="9"/>
      <c r="L3" s="9"/>
      <c r="M3" s="9"/>
      <c r="N3" s="9"/>
      <c r="O3" s="12"/>
    </row>
    <row r="4" spans="1:15" s="7" customFormat="1" ht="15.75" customHeight="1" x14ac:dyDescent="0.25">
      <c r="A4" s="12"/>
      <c r="B4" s="12"/>
      <c r="C4" s="9"/>
      <c r="D4" s="245" t="s">
        <v>709</v>
      </c>
      <c r="E4" s="245"/>
      <c r="F4" s="245"/>
      <c r="G4" s="245"/>
      <c r="H4" s="245"/>
      <c r="I4" s="245"/>
      <c r="J4" s="30"/>
      <c r="K4" s="246"/>
      <c r="L4" s="9"/>
      <c r="M4" s="9"/>
      <c r="N4" s="9"/>
      <c r="O4" s="12"/>
    </row>
    <row r="5" spans="1:15" s="7" customFormat="1" ht="21.75" customHeight="1" x14ac:dyDescent="0.25">
      <c r="A5" s="210" t="s">
        <v>529</v>
      </c>
      <c r="B5" s="210"/>
      <c r="C5" s="211"/>
      <c r="D5" s="215"/>
      <c r="E5" s="216"/>
      <c r="F5" s="216"/>
      <c r="G5" s="216"/>
      <c r="H5" s="216"/>
      <c r="I5" s="216"/>
      <c r="J5" s="216"/>
      <c r="K5" s="216"/>
      <c r="L5" s="216"/>
      <c r="M5" s="216"/>
      <c r="N5" s="216"/>
      <c r="O5" s="216"/>
    </row>
    <row r="6" spans="1:15" s="7" customFormat="1" ht="21.75" customHeight="1" x14ac:dyDescent="0.25">
      <c r="A6" s="357" t="s">
        <v>380</v>
      </c>
      <c r="B6" s="357"/>
      <c r="C6" s="357"/>
      <c r="D6" s="358" t="s">
        <v>527</v>
      </c>
      <c r="E6" s="358"/>
      <c r="F6" s="358"/>
      <c r="G6" s="358"/>
      <c r="H6" s="358"/>
      <c r="I6" s="358"/>
      <c r="J6" s="358"/>
      <c r="K6" s="358"/>
      <c r="L6" s="36"/>
      <c r="M6" s="36"/>
      <c r="N6" s="37"/>
      <c r="O6" s="38"/>
    </row>
    <row r="7" spans="1:15" s="7" customFormat="1" ht="47.25" customHeight="1" x14ac:dyDescent="0.25">
      <c r="A7" s="357" t="s">
        <v>421</v>
      </c>
      <c r="B7" s="357"/>
      <c r="C7" s="357"/>
      <c r="D7" s="365" t="s">
        <v>526</v>
      </c>
      <c r="E7" s="365"/>
      <c r="F7" s="365"/>
      <c r="G7" s="365"/>
      <c r="H7" s="365"/>
      <c r="I7" s="365"/>
      <c r="J7" s="365"/>
      <c r="K7" s="365"/>
      <c r="L7" s="39"/>
      <c r="M7" s="39"/>
      <c r="N7" s="40"/>
      <c r="O7" s="41"/>
    </row>
    <row r="8" spans="1:15" s="7" customFormat="1" ht="37.5" customHeight="1" x14ac:dyDescent="0.25">
      <c r="A8" s="350" t="s">
        <v>378</v>
      </c>
      <c r="B8" s="350"/>
      <c r="C8" s="350"/>
      <c r="D8" s="348" t="s">
        <v>528</v>
      </c>
      <c r="E8" s="349"/>
      <c r="F8" s="349"/>
      <c r="G8" s="349"/>
      <c r="H8" s="349"/>
      <c r="I8" s="349"/>
      <c r="J8" s="349"/>
      <c r="K8" s="349"/>
      <c r="L8" s="349"/>
      <c r="M8" s="349"/>
      <c r="N8" s="349"/>
      <c r="O8" s="349"/>
    </row>
    <row r="9" spans="1:15" s="7" customFormat="1" ht="63.75" customHeight="1" x14ac:dyDescent="0.25">
      <c r="A9" s="307" t="s">
        <v>402</v>
      </c>
      <c r="B9" s="307"/>
      <c r="C9" s="307"/>
      <c r="D9" s="348" t="s">
        <v>524</v>
      </c>
      <c r="E9" s="348"/>
      <c r="F9" s="348"/>
      <c r="G9" s="348"/>
      <c r="H9" s="348"/>
      <c r="I9" s="348"/>
      <c r="J9" s="348"/>
      <c r="K9" s="348"/>
      <c r="L9" s="348"/>
      <c r="M9" s="348"/>
      <c r="N9" s="348"/>
      <c r="O9" s="348"/>
    </row>
    <row r="10" spans="1:15" s="7" customFormat="1" ht="56.25" customHeight="1" x14ac:dyDescent="0.25">
      <c r="A10" s="307" t="s">
        <v>415</v>
      </c>
      <c r="B10" s="307"/>
      <c r="C10" s="307"/>
      <c r="D10" s="348" t="s">
        <v>525</v>
      </c>
      <c r="E10" s="348"/>
      <c r="F10" s="348"/>
      <c r="G10" s="348"/>
      <c r="H10" s="348"/>
      <c r="I10" s="348"/>
      <c r="J10" s="348"/>
      <c r="K10" s="348"/>
      <c r="L10" s="348"/>
      <c r="M10" s="348"/>
      <c r="N10" s="348"/>
      <c r="O10" s="348"/>
    </row>
    <row r="11" spans="1:15" s="7" customFormat="1" ht="21.75" customHeight="1" x14ac:dyDescent="0.25">
      <c r="A11" s="307" t="s">
        <v>422</v>
      </c>
      <c r="B11" s="307"/>
      <c r="C11" s="307"/>
      <c r="D11" s="349"/>
      <c r="E11" s="349"/>
      <c r="F11" s="349"/>
      <c r="G11" s="349"/>
      <c r="H11" s="349"/>
      <c r="I11" s="349"/>
      <c r="J11" s="349"/>
      <c r="K11" s="349"/>
      <c r="L11" s="349"/>
      <c r="M11" s="349"/>
      <c r="N11" s="349"/>
      <c r="O11" s="349"/>
    </row>
    <row r="12" spans="1:15" s="7" customFormat="1" ht="21.75" customHeight="1" x14ac:dyDescent="0.25">
      <c r="A12" s="366" t="s">
        <v>386</v>
      </c>
      <c r="B12" s="366"/>
      <c r="C12" s="366"/>
      <c r="D12" s="349" t="s">
        <v>401</v>
      </c>
      <c r="E12" s="349"/>
      <c r="F12" s="349"/>
      <c r="G12" s="349"/>
      <c r="H12" s="349"/>
      <c r="I12" s="349"/>
      <c r="J12" s="349"/>
      <c r="K12" s="349"/>
      <c r="L12" s="349"/>
      <c r="M12" s="349"/>
      <c r="N12" s="349"/>
      <c r="O12" s="349"/>
    </row>
    <row r="13" spans="1:15" s="7" customFormat="1" ht="28.5" customHeight="1" x14ac:dyDescent="0.25">
      <c r="A13" s="307" t="s">
        <v>381</v>
      </c>
      <c r="B13" s="307"/>
      <c r="C13" s="307"/>
      <c r="D13" s="348" t="s">
        <v>519</v>
      </c>
      <c r="E13" s="349"/>
      <c r="F13" s="349"/>
      <c r="G13" s="349"/>
      <c r="H13" s="349"/>
      <c r="I13" s="349"/>
      <c r="J13" s="349"/>
      <c r="K13" s="349"/>
      <c r="L13" s="349"/>
      <c r="M13" s="349"/>
      <c r="N13" s="349"/>
      <c r="O13" s="349"/>
    </row>
    <row r="14" spans="1:15" s="7" customFormat="1" ht="21" customHeight="1" x14ac:dyDescent="0.25">
      <c r="A14" s="10"/>
      <c r="B14" s="10"/>
      <c r="C14" s="10"/>
      <c r="D14" s="10"/>
      <c r="E14" s="10"/>
      <c r="F14" s="10"/>
      <c r="G14" s="10"/>
      <c r="H14" s="10"/>
      <c r="I14" s="10"/>
      <c r="J14" s="10"/>
      <c r="K14" s="10"/>
      <c r="L14" s="10"/>
      <c r="M14" s="10"/>
      <c r="N14" s="10"/>
    </row>
    <row r="15" spans="1:15" s="7" customFormat="1" ht="15" customHeight="1" x14ac:dyDescent="0.25">
      <c r="A15" s="284"/>
      <c r="B15" s="280" t="s">
        <v>399</v>
      </c>
      <c r="C15" s="281"/>
      <c r="D15" s="252" t="s">
        <v>427</v>
      </c>
      <c r="E15" s="252"/>
      <c r="F15" s="252"/>
      <c r="G15" s="252"/>
      <c r="H15" s="252"/>
      <c r="I15" s="252"/>
      <c r="J15" s="252"/>
      <c r="K15" s="252"/>
      <c r="L15" s="252"/>
      <c r="M15" s="252"/>
      <c r="N15" s="252"/>
      <c r="O15" s="252"/>
    </row>
    <row r="16" spans="1:15" s="7" customFormat="1" ht="39" customHeight="1" x14ac:dyDescent="0.25">
      <c r="A16" s="284"/>
      <c r="B16" s="282"/>
      <c r="C16" s="283"/>
      <c r="D16" s="252" t="s">
        <v>400</v>
      </c>
      <c r="E16" s="252"/>
      <c r="F16" s="252"/>
      <c r="G16" s="19" t="s">
        <v>503</v>
      </c>
      <c r="H16" s="19" t="s">
        <v>504</v>
      </c>
      <c r="I16" s="19" t="s">
        <v>431</v>
      </c>
      <c r="J16" s="19" t="s">
        <v>433</v>
      </c>
      <c r="K16" s="19" t="s">
        <v>505</v>
      </c>
      <c r="L16" s="252" t="s">
        <v>429</v>
      </c>
      <c r="M16" s="252"/>
      <c r="N16" s="252"/>
      <c r="O16" s="252"/>
    </row>
    <row r="17" spans="1:16" s="7" customFormat="1" ht="51.75" customHeight="1" x14ac:dyDescent="0.25">
      <c r="A17" s="284">
        <v>1</v>
      </c>
      <c r="B17" s="351" t="s">
        <v>530</v>
      </c>
      <c r="C17" s="352"/>
      <c r="D17" s="254" t="s">
        <v>531</v>
      </c>
      <c r="E17" s="254"/>
      <c r="F17" s="254"/>
      <c r="G17" s="56" t="s">
        <v>532</v>
      </c>
      <c r="H17" s="56" t="s">
        <v>533</v>
      </c>
      <c r="I17" s="213" t="s">
        <v>533</v>
      </c>
      <c r="J17" s="56" t="s">
        <v>533</v>
      </c>
      <c r="K17" s="213" t="s">
        <v>533</v>
      </c>
      <c r="L17" s="254" t="s">
        <v>534</v>
      </c>
      <c r="M17" s="254"/>
      <c r="N17" s="254"/>
      <c r="O17" s="254"/>
    </row>
    <row r="18" spans="1:16" s="7" customFormat="1" ht="42" customHeight="1" x14ac:dyDescent="0.25">
      <c r="A18" s="284"/>
      <c r="B18" s="353"/>
      <c r="C18" s="354"/>
      <c r="D18" s="254" t="s">
        <v>700</v>
      </c>
      <c r="E18" s="254"/>
      <c r="F18" s="254"/>
      <c r="G18" s="56"/>
      <c r="H18" s="14"/>
      <c r="I18" s="58"/>
      <c r="J18" s="14"/>
      <c r="K18" s="60"/>
      <c r="L18" s="370"/>
      <c r="M18" s="370"/>
      <c r="N18" s="370"/>
      <c r="O18" s="370"/>
    </row>
    <row r="19" spans="1:16" s="7" customFormat="1" ht="42" customHeight="1" x14ac:dyDescent="0.25">
      <c r="A19" s="284"/>
      <c r="B19" s="355"/>
      <c r="C19" s="356"/>
      <c r="D19" s="254"/>
      <c r="E19" s="254"/>
      <c r="F19" s="254"/>
      <c r="G19" s="56"/>
      <c r="H19" s="14"/>
      <c r="I19" s="58"/>
      <c r="J19" s="14"/>
      <c r="K19" s="60"/>
      <c r="L19" s="370"/>
      <c r="M19" s="370"/>
      <c r="N19" s="370"/>
      <c r="O19" s="370"/>
    </row>
    <row r="20" spans="1:16" s="7" customFormat="1" ht="15" customHeight="1" x14ac:dyDescent="0.25">
      <c r="A20" s="10"/>
      <c r="B20" s="10"/>
      <c r="C20" s="11"/>
      <c r="D20" s="11"/>
      <c r="E20" s="10"/>
      <c r="F20" s="10"/>
      <c r="G20" s="10"/>
      <c r="H20" s="10"/>
      <c r="I20" s="10"/>
      <c r="J20" s="10"/>
      <c r="K20" s="10"/>
      <c r="L20" s="10"/>
      <c r="M20" s="10"/>
      <c r="N20" s="10"/>
    </row>
    <row r="21" spans="1:16" s="7" customFormat="1" ht="15" customHeight="1" x14ac:dyDescent="0.25">
      <c r="A21" s="284"/>
      <c r="B21" s="280" t="s">
        <v>414</v>
      </c>
      <c r="C21" s="281"/>
      <c r="D21" s="252" t="s">
        <v>428</v>
      </c>
      <c r="E21" s="252"/>
      <c r="F21" s="252"/>
      <c r="G21" s="252"/>
      <c r="H21" s="252"/>
      <c r="I21" s="252"/>
      <c r="J21" s="252"/>
      <c r="K21" s="252"/>
      <c r="L21" s="252"/>
      <c r="M21" s="252"/>
      <c r="N21" s="252"/>
      <c r="O21" s="252"/>
    </row>
    <row r="22" spans="1:16" s="7" customFormat="1" ht="39" customHeight="1" x14ac:dyDescent="0.25">
      <c r="A22" s="284"/>
      <c r="B22" s="282"/>
      <c r="C22" s="283"/>
      <c r="D22" s="252" t="s">
        <v>400</v>
      </c>
      <c r="E22" s="252"/>
      <c r="F22" s="252"/>
      <c r="G22" s="19" t="s">
        <v>503</v>
      </c>
      <c r="H22" s="19" t="s">
        <v>504</v>
      </c>
      <c r="I22" s="19" t="s">
        <v>431</v>
      </c>
      <c r="J22" s="19" t="s">
        <v>433</v>
      </c>
      <c r="K22" s="19" t="s">
        <v>505</v>
      </c>
      <c r="L22" s="252" t="s">
        <v>429</v>
      </c>
      <c r="M22" s="252"/>
      <c r="N22" s="252"/>
      <c r="O22" s="252"/>
    </row>
    <row r="23" spans="1:16" s="7" customFormat="1" ht="42" customHeight="1" x14ac:dyDescent="0.25">
      <c r="A23" s="284">
        <v>2</v>
      </c>
      <c r="B23" s="351" t="s">
        <v>535</v>
      </c>
      <c r="C23" s="352"/>
      <c r="D23" s="254" t="s">
        <v>536</v>
      </c>
      <c r="E23" s="254"/>
      <c r="F23" s="254"/>
      <c r="G23" s="56" t="s">
        <v>537</v>
      </c>
      <c r="H23" s="56" t="s">
        <v>538</v>
      </c>
      <c r="I23" s="213" t="s">
        <v>539</v>
      </c>
      <c r="J23" s="56" t="s">
        <v>540</v>
      </c>
      <c r="K23" s="214" t="s">
        <v>541</v>
      </c>
      <c r="L23" s="248" t="s">
        <v>542</v>
      </c>
      <c r="M23" s="248"/>
      <c r="N23" s="248"/>
      <c r="O23" s="248"/>
    </row>
    <row r="24" spans="1:16" s="7" customFormat="1" ht="42" customHeight="1" x14ac:dyDescent="0.25">
      <c r="A24" s="284"/>
      <c r="B24" s="353"/>
      <c r="C24" s="354"/>
      <c r="D24" s="254" t="s">
        <v>543</v>
      </c>
      <c r="E24" s="254"/>
      <c r="F24" s="254"/>
      <c r="G24" s="56" t="s">
        <v>544</v>
      </c>
      <c r="H24" s="56" t="s">
        <v>545</v>
      </c>
      <c r="I24" s="213" t="s">
        <v>546</v>
      </c>
      <c r="J24" s="56" t="s">
        <v>547</v>
      </c>
      <c r="K24" s="214" t="s">
        <v>548</v>
      </c>
      <c r="L24" s="254" t="s">
        <v>549</v>
      </c>
      <c r="M24" s="254"/>
      <c r="N24" s="254"/>
      <c r="O24" s="254"/>
    </row>
    <row r="25" spans="1:16" s="7" customFormat="1" ht="42" customHeight="1" x14ac:dyDescent="0.25">
      <c r="A25" s="284"/>
      <c r="B25" s="355"/>
      <c r="C25" s="356"/>
      <c r="D25" s="254"/>
      <c r="E25" s="254"/>
      <c r="F25" s="254"/>
      <c r="G25" s="56"/>
      <c r="H25" s="14"/>
      <c r="I25" s="58"/>
      <c r="J25" s="14"/>
      <c r="K25" s="60"/>
      <c r="L25" s="370"/>
      <c r="M25" s="370"/>
      <c r="N25" s="370"/>
      <c r="O25" s="370"/>
    </row>
    <row r="26" spans="1:16" s="7" customFormat="1" ht="15" customHeight="1" x14ac:dyDescent="0.25">
      <c r="A26" s="10"/>
      <c r="B26" s="10"/>
      <c r="C26" s="11"/>
      <c r="D26" s="11"/>
      <c r="E26" s="10"/>
      <c r="F26" s="10"/>
      <c r="G26" s="10"/>
      <c r="H26" s="10"/>
      <c r="I26" s="10"/>
      <c r="J26" s="10"/>
      <c r="K26" s="10"/>
      <c r="L26" s="10"/>
      <c r="M26" s="10"/>
    </row>
    <row r="27" spans="1:16" s="7" customFormat="1" ht="23.25" customHeight="1" x14ac:dyDescent="0.25">
      <c r="A27" s="64"/>
      <c r="B27" s="65"/>
      <c r="C27" s="65"/>
      <c r="D27" s="65"/>
      <c r="E27" s="65"/>
      <c r="F27" s="65"/>
      <c r="G27" s="65"/>
      <c r="H27" s="65"/>
      <c r="I27" s="65"/>
      <c r="J27" s="65"/>
      <c r="K27" s="65"/>
      <c r="L27" s="65"/>
      <c r="M27" s="65"/>
      <c r="N27" s="65"/>
      <c r="O27" s="65"/>
      <c r="P27" s="1"/>
    </row>
    <row r="28" spans="1:16" s="7" customFormat="1" ht="36.75" customHeight="1" thickBot="1" x14ac:dyDescent="0.3">
      <c r="A28" s="367" t="s">
        <v>53</v>
      </c>
      <c r="B28" s="368"/>
      <c r="C28" s="368"/>
      <c r="D28" s="368"/>
      <c r="E28" s="368"/>
      <c r="F28" s="368"/>
      <c r="G28" s="368"/>
      <c r="H28" s="368"/>
      <c r="I28" s="368"/>
      <c r="J28" s="368"/>
      <c r="K28" s="368"/>
      <c r="L28" s="368"/>
      <c r="M28" s="368"/>
      <c r="N28" s="368"/>
      <c r="O28" s="368"/>
      <c r="P28" s="23"/>
    </row>
    <row r="29" spans="1:16" s="7" customFormat="1" ht="39.75" customHeight="1" x14ac:dyDescent="0.25">
      <c r="A29" s="313" t="s">
        <v>419</v>
      </c>
      <c r="B29" s="317" t="s">
        <v>388</v>
      </c>
      <c r="C29" s="343" t="s">
        <v>47</v>
      </c>
      <c r="D29" s="369" t="s">
        <v>503</v>
      </c>
      <c r="E29" s="360"/>
      <c r="F29" s="369" t="s">
        <v>504</v>
      </c>
      <c r="G29" s="360"/>
      <c r="H29" s="359" t="s">
        <v>432</v>
      </c>
      <c r="I29" s="360"/>
      <c r="J29" s="359" t="s">
        <v>434</v>
      </c>
      <c r="K29" s="360"/>
      <c r="L29" s="359" t="s">
        <v>506</v>
      </c>
      <c r="M29" s="360"/>
      <c r="N29" s="359" t="s">
        <v>507</v>
      </c>
      <c r="O29" s="360"/>
      <c r="P29" s="23"/>
    </row>
    <row r="30" spans="1:16" s="2" customFormat="1" ht="39" customHeight="1" x14ac:dyDescent="0.25">
      <c r="A30" s="314"/>
      <c r="B30" s="318"/>
      <c r="C30" s="344"/>
      <c r="D30" s="68" t="s">
        <v>485</v>
      </c>
      <c r="E30" s="69" t="s">
        <v>55</v>
      </c>
      <c r="F30" s="68" t="s">
        <v>485</v>
      </c>
      <c r="G30" s="69" t="s">
        <v>55</v>
      </c>
      <c r="H30" s="68" t="s">
        <v>485</v>
      </c>
      <c r="I30" s="69" t="s">
        <v>55</v>
      </c>
      <c r="J30" s="68" t="s">
        <v>485</v>
      </c>
      <c r="K30" s="69" t="s">
        <v>55</v>
      </c>
      <c r="L30" s="68" t="s">
        <v>485</v>
      </c>
      <c r="M30" s="69" t="s">
        <v>55</v>
      </c>
      <c r="N30" s="68" t="s">
        <v>485</v>
      </c>
      <c r="O30" s="69" t="s">
        <v>55</v>
      </c>
      <c r="P30" s="1"/>
    </row>
    <row r="31" spans="1:16" s="2" customFormat="1" ht="21" customHeight="1" x14ac:dyDescent="0.25">
      <c r="A31" s="72">
        <v>1</v>
      </c>
      <c r="B31" s="70">
        <v>2</v>
      </c>
      <c r="C31" s="73">
        <v>3</v>
      </c>
      <c r="D31" s="74">
        <v>4</v>
      </c>
      <c r="E31" s="73">
        <v>5</v>
      </c>
      <c r="F31" s="74">
        <v>6</v>
      </c>
      <c r="G31" s="73">
        <v>7</v>
      </c>
      <c r="H31" s="170">
        <v>8</v>
      </c>
      <c r="I31" s="171">
        <v>9</v>
      </c>
      <c r="J31" s="72">
        <v>10</v>
      </c>
      <c r="K31" s="73">
        <v>11</v>
      </c>
      <c r="L31" s="72">
        <v>12</v>
      </c>
      <c r="M31" s="73">
        <v>13</v>
      </c>
      <c r="N31" s="72" t="s">
        <v>43</v>
      </c>
      <c r="O31" s="73" t="s">
        <v>44</v>
      </c>
      <c r="P31" s="1"/>
    </row>
    <row r="32" spans="1:16" s="2" customFormat="1" ht="51" x14ac:dyDescent="0.25">
      <c r="A32" s="75">
        <v>1</v>
      </c>
      <c r="B32" s="76">
        <v>300000</v>
      </c>
      <c r="C32" s="77" t="s">
        <v>110</v>
      </c>
      <c r="D32" s="78">
        <f>SUM(D33,D36)</f>
        <v>0</v>
      </c>
      <c r="E32" s="79">
        <f t="shared" ref="E32:O32" si="0">SUM(E33,E36)</f>
        <v>885387</v>
      </c>
      <c r="F32" s="78">
        <f t="shared" si="0"/>
        <v>0</v>
      </c>
      <c r="G32" s="79">
        <f t="shared" si="0"/>
        <v>622373</v>
      </c>
      <c r="H32" s="78">
        <f t="shared" si="0"/>
        <v>0</v>
      </c>
      <c r="I32" s="79">
        <f t="shared" si="0"/>
        <v>0</v>
      </c>
      <c r="J32" s="78">
        <f t="shared" si="0"/>
        <v>0</v>
      </c>
      <c r="K32" s="79">
        <f t="shared" si="0"/>
        <v>0</v>
      </c>
      <c r="L32" s="78">
        <f t="shared" si="0"/>
        <v>0</v>
      </c>
      <c r="M32" s="79">
        <f t="shared" si="0"/>
        <v>0</v>
      </c>
      <c r="N32" s="78">
        <f t="shared" si="0"/>
        <v>0</v>
      </c>
      <c r="O32" s="79">
        <f t="shared" si="0"/>
        <v>0</v>
      </c>
      <c r="P32" s="1"/>
    </row>
    <row r="33" spans="1:16" s="2" customFormat="1" x14ac:dyDescent="0.25">
      <c r="A33" s="80">
        <v>2</v>
      </c>
      <c r="B33" s="81">
        <v>310000</v>
      </c>
      <c r="C33" s="82" t="s">
        <v>107</v>
      </c>
      <c r="D33" s="83">
        <f>SUM(D34)</f>
        <v>0</v>
      </c>
      <c r="E33" s="84">
        <f>SUM(E34)</f>
        <v>0</v>
      </c>
      <c r="F33" s="83">
        <f t="shared" ref="F33:O34" si="1">SUM(F34)</f>
        <v>0</v>
      </c>
      <c r="G33" s="84">
        <f t="shared" si="1"/>
        <v>0</v>
      </c>
      <c r="H33" s="83">
        <f t="shared" si="1"/>
        <v>0</v>
      </c>
      <c r="I33" s="84">
        <f t="shared" si="1"/>
        <v>0</v>
      </c>
      <c r="J33" s="83">
        <f t="shared" si="1"/>
        <v>0</v>
      </c>
      <c r="K33" s="84">
        <f t="shared" si="1"/>
        <v>0</v>
      </c>
      <c r="L33" s="83">
        <f t="shared" si="1"/>
        <v>0</v>
      </c>
      <c r="M33" s="84">
        <f t="shared" si="1"/>
        <v>0</v>
      </c>
      <c r="N33" s="83">
        <f t="shared" si="1"/>
        <v>0</v>
      </c>
      <c r="O33" s="84">
        <f t="shared" si="1"/>
        <v>0</v>
      </c>
      <c r="P33" s="1"/>
    </row>
    <row r="34" spans="1:16" s="2" customFormat="1" x14ac:dyDescent="0.25">
      <c r="A34" s="80">
        <v>3</v>
      </c>
      <c r="B34" s="81">
        <v>311000</v>
      </c>
      <c r="C34" s="82" t="s">
        <v>108</v>
      </c>
      <c r="D34" s="83">
        <f>SUM(D35)</f>
        <v>0</v>
      </c>
      <c r="E34" s="85">
        <f>SUM(E35)</f>
        <v>0</v>
      </c>
      <c r="F34" s="83">
        <f t="shared" si="1"/>
        <v>0</v>
      </c>
      <c r="G34" s="85">
        <f t="shared" si="1"/>
        <v>0</v>
      </c>
      <c r="H34" s="83">
        <f t="shared" si="1"/>
        <v>0</v>
      </c>
      <c r="I34" s="85">
        <f t="shared" si="1"/>
        <v>0</v>
      </c>
      <c r="J34" s="83">
        <f t="shared" si="1"/>
        <v>0</v>
      </c>
      <c r="K34" s="85">
        <f t="shared" si="1"/>
        <v>0</v>
      </c>
      <c r="L34" s="83">
        <f t="shared" si="1"/>
        <v>0</v>
      </c>
      <c r="M34" s="85">
        <f t="shared" si="1"/>
        <v>0</v>
      </c>
      <c r="N34" s="83">
        <f>SUM(N35)</f>
        <v>0</v>
      </c>
      <c r="O34" s="85">
        <f t="shared" si="1"/>
        <v>0</v>
      </c>
      <c r="P34" s="1"/>
    </row>
    <row r="35" spans="1:16" s="2" customFormat="1" ht="25.5" x14ac:dyDescent="0.25">
      <c r="A35" s="172">
        <v>4</v>
      </c>
      <c r="B35" s="86">
        <v>311700</v>
      </c>
      <c r="C35" s="87" t="s">
        <v>106</v>
      </c>
      <c r="D35" s="177"/>
      <c r="E35" s="175"/>
      <c r="F35" s="177"/>
      <c r="G35" s="122"/>
      <c r="H35" s="174"/>
      <c r="I35" s="89"/>
      <c r="J35" s="177"/>
      <c r="K35" s="122"/>
      <c r="L35" s="177"/>
      <c r="M35" s="122"/>
      <c r="N35" s="137">
        <f>SUM(H35,J35,L35)</f>
        <v>0</v>
      </c>
      <c r="O35" s="122">
        <f>SUM(I35,K35,M35)</f>
        <v>0</v>
      </c>
      <c r="P35" s="1"/>
    </row>
    <row r="36" spans="1:16" s="2" customFormat="1" ht="25.5" x14ac:dyDescent="0.25">
      <c r="A36" s="90">
        <v>5</v>
      </c>
      <c r="B36" s="91">
        <v>320000</v>
      </c>
      <c r="C36" s="92" t="s">
        <v>109</v>
      </c>
      <c r="D36" s="93">
        <f>SUM(D37)</f>
        <v>0</v>
      </c>
      <c r="E36" s="84">
        <f t="shared" ref="E36:O37" si="2">SUM(E37)</f>
        <v>885387</v>
      </c>
      <c r="F36" s="83">
        <f t="shared" si="2"/>
        <v>0</v>
      </c>
      <c r="G36" s="84">
        <f t="shared" si="2"/>
        <v>622373</v>
      </c>
      <c r="H36" s="83">
        <f t="shared" si="2"/>
        <v>0</v>
      </c>
      <c r="I36" s="84">
        <f t="shared" si="2"/>
        <v>0</v>
      </c>
      <c r="J36" s="93">
        <f t="shared" si="2"/>
        <v>0</v>
      </c>
      <c r="K36" s="84">
        <f t="shared" si="2"/>
        <v>0</v>
      </c>
      <c r="L36" s="83">
        <f t="shared" si="2"/>
        <v>0</v>
      </c>
      <c r="M36" s="84">
        <f t="shared" si="2"/>
        <v>0</v>
      </c>
      <c r="N36" s="83">
        <f t="shared" si="2"/>
        <v>0</v>
      </c>
      <c r="O36" s="84">
        <f t="shared" si="2"/>
        <v>0</v>
      </c>
      <c r="P36" s="1"/>
    </row>
    <row r="37" spans="1:16" s="2" customFormat="1" ht="25.5" x14ac:dyDescent="0.25">
      <c r="A37" s="80">
        <v>6</v>
      </c>
      <c r="B37" s="81">
        <v>321000</v>
      </c>
      <c r="C37" s="82" t="s">
        <v>111</v>
      </c>
      <c r="D37" s="93">
        <f>SUM(D38)</f>
        <v>0</v>
      </c>
      <c r="E37" s="84">
        <f t="shared" si="2"/>
        <v>885387</v>
      </c>
      <c r="F37" s="93">
        <f t="shared" si="2"/>
        <v>0</v>
      </c>
      <c r="G37" s="84">
        <f t="shared" si="2"/>
        <v>622373</v>
      </c>
      <c r="H37" s="83">
        <f t="shared" si="2"/>
        <v>0</v>
      </c>
      <c r="I37" s="84">
        <f t="shared" si="2"/>
        <v>0</v>
      </c>
      <c r="J37" s="93">
        <f t="shared" si="2"/>
        <v>0</v>
      </c>
      <c r="K37" s="84">
        <f t="shared" si="2"/>
        <v>0</v>
      </c>
      <c r="L37" s="93">
        <f t="shared" si="2"/>
        <v>0</v>
      </c>
      <c r="M37" s="84">
        <f t="shared" si="2"/>
        <v>0</v>
      </c>
      <c r="N37" s="93">
        <f t="shared" si="2"/>
        <v>0</v>
      </c>
      <c r="O37" s="84">
        <f t="shared" si="2"/>
        <v>0</v>
      </c>
      <c r="P37" s="1"/>
    </row>
    <row r="38" spans="1:16" s="2" customFormat="1" ht="38.25" x14ac:dyDescent="0.25">
      <c r="A38" s="172">
        <v>7</v>
      </c>
      <c r="B38" s="86">
        <v>321300</v>
      </c>
      <c r="C38" s="87" t="s">
        <v>105</v>
      </c>
      <c r="D38" s="208"/>
      <c r="E38" s="175">
        <v>885387</v>
      </c>
      <c r="F38" s="176"/>
      <c r="G38" s="175">
        <v>622373</v>
      </c>
      <c r="H38" s="174"/>
      <c r="I38" s="173"/>
      <c r="J38" s="176"/>
      <c r="K38" s="175"/>
      <c r="L38" s="176"/>
      <c r="M38" s="175"/>
      <c r="N38" s="137">
        <f>SUM(H38,J38,L38)</f>
        <v>0</v>
      </c>
      <c r="O38" s="122">
        <f>SUM(I38,K38,M38)</f>
        <v>0</v>
      </c>
      <c r="P38" s="1"/>
    </row>
    <row r="39" spans="1:16" s="2" customFormat="1" ht="25.5" x14ac:dyDescent="0.25">
      <c r="A39" s="94">
        <f>A38+1</f>
        <v>8</v>
      </c>
      <c r="B39" s="95">
        <v>700000</v>
      </c>
      <c r="C39" s="96" t="s">
        <v>112</v>
      </c>
      <c r="D39" s="97">
        <f>D40+D63+D75+D100+D105+D109</f>
        <v>26215765</v>
      </c>
      <c r="E39" s="98">
        <f t="shared" ref="E39:O39" si="3">E40+E63+E75+E100+E105+E109</f>
        <v>134095561</v>
      </c>
      <c r="F39" s="99">
        <f t="shared" si="3"/>
        <v>25130000</v>
      </c>
      <c r="G39" s="98">
        <f t="shared" si="3"/>
        <v>167100000</v>
      </c>
      <c r="H39" s="99">
        <f t="shared" si="3"/>
        <v>22200000</v>
      </c>
      <c r="I39" s="98">
        <f t="shared" si="3"/>
        <v>179778000</v>
      </c>
      <c r="J39" s="97">
        <f t="shared" si="3"/>
        <v>26550000</v>
      </c>
      <c r="K39" s="98">
        <f t="shared" si="3"/>
        <v>179978000</v>
      </c>
      <c r="L39" s="99">
        <f t="shared" si="3"/>
        <v>26550000</v>
      </c>
      <c r="M39" s="98">
        <f t="shared" si="3"/>
        <v>179978000</v>
      </c>
      <c r="N39" s="99">
        <f>N40+N63+N75+N100+N105+N109</f>
        <v>75300000</v>
      </c>
      <c r="O39" s="98">
        <f t="shared" si="3"/>
        <v>539734000</v>
      </c>
      <c r="P39" s="1"/>
    </row>
    <row r="40" spans="1:16" s="2" customFormat="1" ht="25.5" x14ac:dyDescent="0.25">
      <c r="A40" s="100">
        <f t="shared" ref="A40:A103" si="4">A39+1</f>
        <v>9</v>
      </c>
      <c r="B40" s="101">
        <v>710000</v>
      </c>
      <c r="C40" s="102" t="s">
        <v>113</v>
      </c>
      <c r="D40" s="93">
        <f>D41+D45+D47+D54+D60</f>
        <v>0</v>
      </c>
      <c r="E40" s="84">
        <f t="shared" ref="E40:O40" si="5">E41+E45+E47+E54+E60</f>
        <v>0</v>
      </c>
      <c r="F40" s="83">
        <f t="shared" si="5"/>
        <v>0</v>
      </c>
      <c r="G40" s="84">
        <f t="shared" si="5"/>
        <v>0</v>
      </c>
      <c r="H40" s="83">
        <f t="shared" si="5"/>
        <v>0</v>
      </c>
      <c r="I40" s="84">
        <f t="shared" si="5"/>
        <v>0</v>
      </c>
      <c r="J40" s="93">
        <f t="shared" si="5"/>
        <v>0</v>
      </c>
      <c r="K40" s="84">
        <f t="shared" si="5"/>
        <v>0</v>
      </c>
      <c r="L40" s="83">
        <f t="shared" si="5"/>
        <v>0</v>
      </c>
      <c r="M40" s="84">
        <f t="shared" si="5"/>
        <v>0</v>
      </c>
      <c r="N40" s="83">
        <f t="shared" si="5"/>
        <v>0</v>
      </c>
      <c r="O40" s="84">
        <f t="shared" si="5"/>
        <v>0</v>
      </c>
      <c r="P40" s="1"/>
    </row>
    <row r="41" spans="1:16" s="2" customFormat="1" ht="25.5" x14ac:dyDescent="0.25">
      <c r="A41" s="100">
        <f t="shared" si="4"/>
        <v>10</v>
      </c>
      <c r="B41" s="101">
        <v>711000</v>
      </c>
      <c r="C41" s="102" t="s">
        <v>114</v>
      </c>
      <c r="D41" s="93">
        <f>SUM(D42:D44)</f>
        <v>0</v>
      </c>
      <c r="E41" s="84">
        <f t="shared" ref="E41:M41" si="6">SUM(E42:E44)</f>
        <v>0</v>
      </c>
      <c r="F41" s="93">
        <f t="shared" si="6"/>
        <v>0</v>
      </c>
      <c r="G41" s="84">
        <f t="shared" si="6"/>
        <v>0</v>
      </c>
      <c r="H41" s="83">
        <f t="shared" si="6"/>
        <v>0</v>
      </c>
      <c r="I41" s="84">
        <f t="shared" si="6"/>
        <v>0</v>
      </c>
      <c r="J41" s="93">
        <f t="shared" si="6"/>
        <v>0</v>
      </c>
      <c r="K41" s="84">
        <f t="shared" si="6"/>
        <v>0</v>
      </c>
      <c r="L41" s="93">
        <f t="shared" si="6"/>
        <v>0</v>
      </c>
      <c r="M41" s="84">
        <f t="shared" si="6"/>
        <v>0</v>
      </c>
      <c r="N41" s="93">
        <f t="shared" ref="N41:O71" si="7">SUM(H41,J41,L41)</f>
        <v>0</v>
      </c>
      <c r="O41" s="84">
        <f t="shared" si="7"/>
        <v>0</v>
      </c>
      <c r="P41" s="1"/>
    </row>
    <row r="42" spans="1:16" s="2" customFormat="1" ht="25.5" x14ac:dyDescent="0.25">
      <c r="A42" s="103">
        <f t="shared" si="4"/>
        <v>11</v>
      </c>
      <c r="B42" s="104">
        <v>711100</v>
      </c>
      <c r="C42" s="105" t="s">
        <v>271</v>
      </c>
      <c r="D42" s="176"/>
      <c r="E42" s="175"/>
      <c r="F42" s="176"/>
      <c r="G42" s="175"/>
      <c r="H42" s="174"/>
      <c r="I42" s="173"/>
      <c r="J42" s="176"/>
      <c r="K42" s="175"/>
      <c r="L42" s="176"/>
      <c r="M42" s="175"/>
      <c r="N42" s="137">
        <f t="shared" si="7"/>
        <v>0</v>
      </c>
      <c r="O42" s="122">
        <f t="shared" si="7"/>
        <v>0</v>
      </c>
      <c r="P42" s="1"/>
    </row>
    <row r="43" spans="1:16" s="7" customFormat="1" ht="38.25" x14ac:dyDescent="0.25">
      <c r="A43" s="103">
        <f t="shared" si="4"/>
        <v>12</v>
      </c>
      <c r="B43" s="104">
        <v>711200</v>
      </c>
      <c r="C43" s="105" t="s">
        <v>272</v>
      </c>
      <c r="D43" s="176"/>
      <c r="E43" s="175"/>
      <c r="F43" s="176"/>
      <c r="G43" s="175"/>
      <c r="H43" s="174"/>
      <c r="I43" s="173"/>
      <c r="J43" s="176"/>
      <c r="K43" s="175"/>
      <c r="L43" s="176"/>
      <c r="M43" s="175"/>
      <c r="N43" s="137">
        <f t="shared" si="7"/>
        <v>0</v>
      </c>
      <c r="O43" s="122">
        <f t="shared" si="7"/>
        <v>0</v>
      </c>
      <c r="P43" s="23"/>
    </row>
    <row r="44" spans="1:16" s="7" customFormat="1" ht="51" x14ac:dyDescent="0.25">
      <c r="A44" s="103">
        <f t="shared" si="4"/>
        <v>13</v>
      </c>
      <c r="B44" s="104">
        <v>711300</v>
      </c>
      <c r="C44" s="105" t="s">
        <v>4</v>
      </c>
      <c r="D44" s="176"/>
      <c r="E44" s="175"/>
      <c r="F44" s="176"/>
      <c r="G44" s="175"/>
      <c r="H44" s="174"/>
      <c r="I44" s="173"/>
      <c r="J44" s="176"/>
      <c r="K44" s="209"/>
      <c r="L44" s="176"/>
      <c r="M44" s="175"/>
      <c r="N44" s="137">
        <f t="shared" si="7"/>
        <v>0</v>
      </c>
      <c r="O44" s="122">
        <f t="shared" si="7"/>
        <v>0</v>
      </c>
      <c r="P44" s="23"/>
    </row>
    <row r="45" spans="1:16" s="7" customFormat="1" ht="12.75" x14ac:dyDescent="0.25">
      <c r="A45" s="100">
        <f t="shared" si="4"/>
        <v>14</v>
      </c>
      <c r="B45" s="101">
        <v>712000</v>
      </c>
      <c r="C45" s="102" t="s">
        <v>115</v>
      </c>
      <c r="D45" s="93">
        <f t="shared" ref="D45:M45" si="8">SUM(D46)</f>
        <v>0</v>
      </c>
      <c r="E45" s="84">
        <f t="shared" si="8"/>
        <v>0</v>
      </c>
      <c r="F45" s="93">
        <f t="shared" si="8"/>
        <v>0</v>
      </c>
      <c r="G45" s="84">
        <f t="shared" si="8"/>
        <v>0</v>
      </c>
      <c r="H45" s="83">
        <f t="shared" si="8"/>
        <v>0</v>
      </c>
      <c r="I45" s="84">
        <f t="shared" si="8"/>
        <v>0</v>
      </c>
      <c r="J45" s="93">
        <f t="shared" si="8"/>
        <v>0</v>
      </c>
      <c r="K45" s="84">
        <f t="shared" si="8"/>
        <v>0</v>
      </c>
      <c r="L45" s="93">
        <f t="shared" si="8"/>
        <v>0</v>
      </c>
      <c r="M45" s="84">
        <f t="shared" si="8"/>
        <v>0</v>
      </c>
      <c r="N45" s="93">
        <f t="shared" si="7"/>
        <v>0</v>
      </c>
      <c r="O45" s="84">
        <f t="shared" si="7"/>
        <v>0</v>
      </c>
    </row>
    <row r="46" spans="1:16" s="7" customFormat="1" ht="12.75" x14ac:dyDescent="0.25">
      <c r="A46" s="103">
        <f t="shared" si="4"/>
        <v>15</v>
      </c>
      <c r="B46" s="104">
        <v>712100</v>
      </c>
      <c r="C46" s="105" t="s">
        <v>443</v>
      </c>
      <c r="D46" s="176"/>
      <c r="E46" s="175"/>
      <c r="F46" s="176"/>
      <c r="G46" s="175"/>
      <c r="H46" s="174"/>
      <c r="I46" s="173"/>
      <c r="J46" s="176"/>
      <c r="K46" s="175"/>
      <c r="L46" s="176"/>
      <c r="M46" s="175"/>
      <c r="N46" s="137">
        <f t="shared" si="7"/>
        <v>0</v>
      </c>
      <c r="O46" s="122">
        <f t="shared" si="7"/>
        <v>0</v>
      </c>
    </row>
    <row r="47" spans="1:16" s="7" customFormat="1" ht="12.75" x14ac:dyDescent="0.25">
      <c r="A47" s="100">
        <f t="shared" si="4"/>
        <v>16</v>
      </c>
      <c r="B47" s="101">
        <v>713000</v>
      </c>
      <c r="C47" s="102" t="s">
        <v>116</v>
      </c>
      <c r="D47" s="93">
        <f t="shared" ref="D47:M47" si="9">SUM(D48:D53)</f>
        <v>0</v>
      </c>
      <c r="E47" s="84">
        <f t="shared" si="9"/>
        <v>0</v>
      </c>
      <c r="F47" s="93">
        <f t="shared" si="9"/>
        <v>0</v>
      </c>
      <c r="G47" s="84">
        <f t="shared" si="9"/>
        <v>0</v>
      </c>
      <c r="H47" s="83">
        <f t="shared" si="9"/>
        <v>0</v>
      </c>
      <c r="I47" s="84">
        <f t="shared" si="9"/>
        <v>0</v>
      </c>
      <c r="J47" s="93">
        <f t="shared" si="9"/>
        <v>0</v>
      </c>
      <c r="K47" s="84">
        <f t="shared" si="9"/>
        <v>0</v>
      </c>
      <c r="L47" s="93">
        <f t="shared" si="9"/>
        <v>0</v>
      </c>
      <c r="M47" s="84">
        <f t="shared" si="9"/>
        <v>0</v>
      </c>
      <c r="N47" s="93">
        <f t="shared" si="7"/>
        <v>0</v>
      </c>
      <c r="O47" s="84">
        <f t="shared" si="7"/>
        <v>0</v>
      </c>
    </row>
    <row r="48" spans="1:16" s="7" customFormat="1" ht="25.5" x14ac:dyDescent="0.25">
      <c r="A48" s="103">
        <f t="shared" si="4"/>
        <v>17</v>
      </c>
      <c r="B48" s="104">
        <v>713100</v>
      </c>
      <c r="C48" s="105" t="s">
        <v>444</v>
      </c>
      <c r="D48" s="176"/>
      <c r="E48" s="175"/>
      <c r="F48" s="176"/>
      <c r="G48" s="175"/>
      <c r="H48" s="174"/>
      <c r="I48" s="173"/>
      <c r="J48" s="176"/>
      <c r="K48" s="175"/>
      <c r="L48" s="176"/>
      <c r="M48" s="175"/>
      <c r="N48" s="137">
        <f t="shared" si="7"/>
        <v>0</v>
      </c>
      <c r="O48" s="122">
        <f t="shared" si="7"/>
        <v>0</v>
      </c>
    </row>
    <row r="49" spans="1:16" s="7" customFormat="1" ht="25.5" x14ac:dyDescent="0.25">
      <c r="A49" s="103">
        <f t="shared" si="4"/>
        <v>18</v>
      </c>
      <c r="B49" s="104">
        <v>713200</v>
      </c>
      <c r="C49" s="105" t="s">
        <v>445</v>
      </c>
      <c r="D49" s="176"/>
      <c r="E49" s="175"/>
      <c r="F49" s="176"/>
      <c r="G49" s="175"/>
      <c r="H49" s="174"/>
      <c r="I49" s="173"/>
      <c r="J49" s="176"/>
      <c r="K49" s="175"/>
      <c r="L49" s="176"/>
      <c r="M49" s="175"/>
      <c r="N49" s="137">
        <f t="shared" si="7"/>
        <v>0</v>
      </c>
      <c r="O49" s="122">
        <f t="shared" si="7"/>
        <v>0</v>
      </c>
    </row>
    <row r="50" spans="1:16" s="7" customFormat="1" ht="25.5" x14ac:dyDescent="0.25">
      <c r="A50" s="103">
        <f t="shared" si="4"/>
        <v>19</v>
      </c>
      <c r="B50" s="104">
        <v>713300</v>
      </c>
      <c r="C50" s="105" t="s">
        <v>446</v>
      </c>
      <c r="D50" s="176"/>
      <c r="E50" s="175"/>
      <c r="F50" s="176"/>
      <c r="G50" s="175"/>
      <c r="H50" s="174"/>
      <c r="I50" s="173"/>
      <c r="J50" s="176"/>
      <c r="K50" s="175"/>
      <c r="L50" s="176"/>
      <c r="M50" s="175"/>
      <c r="N50" s="137">
        <f t="shared" si="7"/>
        <v>0</v>
      </c>
      <c r="O50" s="122">
        <f t="shared" si="7"/>
        <v>0</v>
      </c>
    </row>
    <row r="51" spans="1:16" s="7" customFormat="1" ht="25.5" x14ac:dyDescent="0.25">
      <c r="A51" s="103">
        <f t="shared" si="4"/>
        <v>20</v>
      </c>
      <c r="B51" s="104">
        <v>713400</v>
      </c>
      <c r="C51" s="105" t="s">
        <v>262</v>
      </c>
      <c r="D51" s="176"/>
      <c r="E51" s="175"/>
      <c r="F51" s="176"/>
      <c r="G51" s="175"/>
      <c r="H51" s="174"/>
      <c r="I51" s="173"/>
      <c r="J51" s="176"/>
      <c r="K51" s="175"/>
      <c r="L51" s="176"/>
      <c r="M51" s="175"/>
      <c r="N51" s="137">
        <f t="shared" si="7"/>
        <v>0</v>
      </c>
      <c r="O51" s="122">
        <f t="shared" si="7"/>
        <v>0</v>
      </c>
    </row>
    <row r="52" spans="1:16" s="7" customFormat="1" ht="25.5" x14ac:dyDescent="0.25">
      <c r="A52" s="103">
        <f t="shared" si="4"/>
        <v>21</v>
      </c>
      <c r="B52" s="104">
        <v>713500</v>
      </c>
      <c r="C52" s="105" t="s">
        <v>263</v>
      </c>
      <c r="D52" s="176"/>
      <c r="E52" s="175"/>
      <c r="F52" s="176"/>
      <c r="G52" s="175"/>
      <c r="H52" s="174"/>
      <c r="I52" s="173"/>
      <c r="J52" s="176"/>
      <c r="K52" s="175"/>
      <c r="L52" s="176"/>
      <c r="M52" s="175"/>
      <c r="N52" s="137">
        <f t="shared" si="7"/>
        <v>0</v>
      </c>
      <c r="O52" s="122">
        <f t="shared" si="7"/>
        <v>0</v>
      </c>
    </row>
    <row r="53" spans="1:16" s="7" customFormat="1" ht="25.5" x14ac:dyDescent="0.25">
      <c r="A53" s="103">
        <f t="shared" si="4"/>
        <v>22</v>
      </c>
      <c r="B53" s="104">
        <v>713600</v>
      </c>
      <c r="C53" s="105" t="s">
        <v>264</v>
      </c>
      <c r="D53" s="176"/>
      <c r="E53" s="175"/>
      <c r="F53" s="176"/>
      <c r="G53" s="175"/>
      <c r="H53" s="174"/>
      <c r="I53" s="173"/>
      <c r="J53" s="176"/>
      <c r="K53" s="175"/>
      <c r="L53" s="176"/>
      <c r="M53" s="175"/>
      <c r="N53" s="137">
        <f t="shared" si="7"/>
        <v>0</v>
      </c>
      <c r="O53" s="122">
        <f t="shared" si="7"/>
        <v>0</v>
      </c>
    </row>
    <row r="54" spans="1:16" s="7" customFormat="1" ht="25.5" x14ac:dyDescent="0.25">
      <c r="A54" s="100">
        <f t="shared" si="4"/>
        <v>23</v>
      </c>
      <c r="B54" s="101">
        <v>714000</v>
      </c>
      <c r="C54" s="102" t="s">
        <v>117</v>
      </c>
      <c r="D54" s="93">
        <f t="shared" ref="D54:M54" si="10">SUM(D55:D59)</f>
        <v>0</v>
      </c>
      <c r="E54" s="84">
        <f t="shared" si="10"/>
        <v>0</v>
      </c>
      <c r="F54" s="93">
        <f t="shared" si="10"/>
        <v>0</v>
      </c>
      <c r="G54" s="84">
        <f t="shared" si="10"/>
        <v>0</v>
      </c>
      <c r="H54" s="83">
        <f t="shared" si="10"/>
        <v>0</v>
      </c>
      <c r="I54" s="84">
        <f t="shared" si="10"/>
        <v>0</v>
      </c>
      <c r="J54" s="93">
        <f t="shared" si="10"/>
        <v>0</v>
      </c>
      <c r="K54" s="84">
        <f t="shared" si="10"/>
        <v>0</v>
      </c>
      <c r="L54" s="93">
        <f t="shared" si="10"/>
        <v>0</v>
      </c>
      <c r="M54" s="84">
        <f t="shared" si="10"/>
        <v>0</v>
      </c>
      <c r="N54" s="93">
        <f t="shared" si="7"/>
        <v>0</v>
      </c>
      <c r="O54" s="84">
        <f t="shared" si="7"/>
        <v>0</v>
      </c>
    </row>
    <row r="55" spans="1:16" s="7" customFormat="1" ht="12.75" x14ac:dyDescent="0.25">
      <c r="A55" s="103">
        <f t="shared" si="4"/>
        <v>24</v>
      </c>
      <c r="B55" s="104">
        <v>714100</v>
      </c>
      <c r="C55" s="105" t="s">
        <v>273</v>
      </c>
      <c r="D55" s="176"/>
      <c r="E55" s="175"/>
      <c r="F55" s="176"/>
      <c r="G55" s="175"/>
      <c r="H55" s="174"/>
      <c r="I55" s="173"/>
      <c r="J55" s="176"/>
      <c r="K55" s="175"/>
      <c r="L55" s="176"/>
      <c r="M55" s="175"/>
      <c r="N55" s="137">
        <f t="shared" si="7"/>
        <v>0</v>
      </c>
      <c r="O55" s="122">
        <f t="shared" si="7"/>
        <v>0</v>
      </c>
    </row>
    <row r="56" spans="1:16" s="7" customFormat="1" ht="12.75" x14ac:dyDescent="0.25">
      <c r="A56" s="103">
        <f t="shared" si="4"/>
        <v>25</v>
      </c>
      <c r="B56" s="104">
        <v>714300</v>
      </c>
      <c r="C56" s="105" t="s">
        <v>274</v>
      </c>
      <c r="D56" s="176"/>
      <c r="E56" s="175"/>
      <c r="F56" s="176"/>
      <c r="G56" s="175"/>
      <c r="H56" s="174"/>
      <c r="I56" s="173"/>
      <c r="J56" s="176"/>
      <c r="K56" s="175"/>
      <c r="L56" s="176"/>
      <c r="M56" s="175"/>
      <c r="N56" s="137">
        <f t="shared" si="7"/>
        <v>0</v>
      </c>
      <c r="O56" s="122">
        <f t="shared" si="7"/>
        <v>0</v>
      </c>
    </row>
    <row r="57" spans="1:16" s="7" customFormat="1" ht="12.75" x14ac:dyDescent="0.25">
      <c r="A57" s="103">
        <f t="shared" si="4"/>
        <v>26</v>
      </c>
      <c r="B57" s="104">
        <v>714400</v>
      </c>
      <c r="C57" s="105" t="s">
        <v>5</v>
      </c>
      <c r="D57" s="176"/>
      <c r="E57" s="175"/>
      <c r="F57" s="176"/>
      <c r="G57" s="175"/>
      <c r="H57" s="174"/>
      <c r="I57" s="173"/>
      <c r="J57" s="176"/>
      <c r="K57" s="175"/>
      <c r="L57" s="176"/>
      <c r="M57" s="175"/>
      <c r="N57" s="137">
        <f t="shared" si="7"/>
        <v>0</v>
      </c>
      <c r="O57" s="122">
        <f t="shared" si="7"/>
        <v>0</v>
      </c>
    </row>
    <row r="58" spans="1:16" s="7" customFormat="1" ht="51" x14ac:dyDescent="0.25">
      <c r="A58" s="103">
        <f t="shared" si="4"/>
        <v>27</v>
      </c>
      <c r="B58" s="104">
        <v>714500</v>
      </c>
      <c r="C58" s="105" t="s">
        <v>12</v>
      </c>
      <c r="D58" s="176"/>
      <c r="E58" s="175"/>
      <c r="F58" s="176"/>
      <c r="G58" s="175"/>
      <c r="H58" s="174"/>
      <c r="I58" s="173"/>
      <c r="J58" s="176"/>
      <c r="K58" s="175"/>
      <c r="L58" s="176"/>
      <c r="M58" s="175"/>
      <c r="N58" s="137">
        <f t="shared" si="7"/>
        <v>0</v>
      </c>
      <c r="O58" s="122">
        <f t="shared" si="7"/>
        <v>0</v>
      </c>
      <c r="P58" s="23"/>
    </row>
    <row r="59" spans="1:16" s="7" customFormat="1" ht="12.75" x14ac:dyDescent="0.25">
      <c r="A59" s="103">
        <f t="shared" si="4"/>
        <v>28</v>
      </c>
      <c r="B59" s="104">
        <v>714600</v>
      </c>
      <c r="C59" s="105" t="s">
        <v>474</v>
      </c>
      <c r="D59" s="176"/>
      <c r="E59" s="175"/>
      <c r="F59" s="176"/>
      <c r="G59" s="175"/>
      <c r="H59" s="174"/>
      <c r="I59" s="173"/>
      <c r="J59" s="176"/>
      <c r="K59" s="175"/>
      <c r="L59" s="176"/>
      <c r="M59" s="175"/>
      <c r="N59" s="137">
        <f t="shared" si="7"/>
        <v>0</v>
      </c>
      <c r="O59" s="122">
        <f t="shared" si="7"/>
        <v>0</v>
      </c>
      <c r="P59" s="23"/>
    </row>
    <row r="60" spans="1:16" s="7" customFormat="1" ht="12.75" x14ac:dyDescent="0.25">
      <c r="A60" s="100">
        <f t="shared" si="4"/>
        <v>29</v>
      </c>
      <c r="B60" s="101">
        <v>716000</v>
      </c>
      <c r="C60" s="102" t="s">
        <v>118</v>
      </c>
      <c r="D60" s="93">
        <f t="shared" ref="D60:M60" si="11">SUM(D61:D62)</f>
        <v>0</v>
      </c>
      <c r="E60" s="84">
        <f t="shared" si="11"/>
        <v>0</v>
      </c>
      <c r="F60" s="93">
        <f t="shared" si="11"/>
        <v>0</v>
      </c>
      <c r="G60" s="84">
        <f t="shared" si="11"/>
        <v>0</v>
      </c>
      <c r="H60" s="83">
        <f t="shared" si="11"/>
        <v>0</v>
      </c>
      <c r="I60" s="84">
        <f t="shared" si="11"/>
        <v>0</v>
      </c>
      <c r="J60" s="93">
        <f t="shared" si="11"/>
        <v>0</v>
      </c>
      <c r="K60" s="84">
        <f t="shared" si="11"/>
        <v>0</v>
      </c>
      <c r="L60" s="93">
        <f t="shared" si="11"/>
        <v>0</v>
      </c>
      <c r="M60" s="84">
        <f t="shared" si="11"/>
        <v>0</v>
      </c>
      <c r="N60" s="93">
        <f t="shared" si="7"/>
        <v>0</v>
      </c>
      <c r="O60" s="84">
        <f t="shared" si="7"/>
        <v>0</v>
      </c>
      <c r="P60" s="23"/>
    </row>
    <row r="61" spans="1:16" s="7" customFormat="1" ht="38.25" x14ac:dyDescent="0.25">
      <c r="A61" s="103">
        <f t="shared" si="4"/>
        <v>30</v>
      </c>
      <c r="B61" s="104">
        <v>716100</v>
      </c>
      <c r="C61" s="105" t="s">
        <v>288</v>
      </c>
      <c r="D61" s="176"/>
      <c r="E61" s="175"/>
      <c r="F61" s="176"/>
      <c r="G61" s="175"/>
      <c r="H61" s="174"/>
      <c r="I61" s="173"/>
      <c r="J61" s="176"/>
      <c r="K61" s="175"/>
      <c r="L61" s="176"/>
      <c r="M61" s="175"/>
      <c r="N61" s="137">
        <f t="shared" si="7"/>
        <v>0</v>
      </c>
      <c r="O61" s="122">
        <f t="shared" si="7"/>
        <v>0</v>
      </c>
      <c r="P61" s="23"/>
    </row>
    <row r="62" spans="1:16" s="7" customFormat="1" ht="38.25" x14ac:dyDescent="0.25">
      <c r="A62" s="103">
        <f t="shared" si="4"/>
        <v>31</v>
      </c>
      <c r="B62" s="104">
        <v>716200</v>
      </c>
      <c r="C62" s="105" t="s">
        <v>275</v>
      </c>
      <c r="D62" s="176"/>
      <c r="E62" s="175"/>
      <c r="F62" s="176"/>
      <c r="G62" s="175"/>
      <c r="H62" s="174"/>
      <c r="I62" s="173"/>
      <c r="J62" s="176"/>
      <c r="K62" s="175"/>
      <c r="L62" s="176"/>
      <c r="M62" s="175"/>
      <c r="N62" s="137">
        <f t="shared" si="7"/>
        <v>0</v>
      </c>
      <c r="O62" s="122">
        <f t="shared" si="7"/>
        <v>0</v>
      </c>
      <c r="P62" s="23"/>
    </row>
    <row r="63" spans="1:16" s="7" customFormat="1" ht="25.5" x14ac:dyDescent="0.25">
      <c r="A63" s="100">
        <f t="shared" si="4"/>
        <v>32</v>
      </c>
      <c r="B63" s="101">
        <v>730000</v>
      </c>
      <c r="C63" s="102" t="s">
        <v>119</v>
      </c>
      <c r="D63" s="93">
        <f>D64+D67+D72</f>
        <v>26215765</v>
      </c>
      <c r="E63" s="84">
        <f t="shared" ref="E63:M63" si="12">E64+E67+E72</f>
        <v>0</v>
      </c>
      <c r="F63" s="93">
        <f t="shared" si="12"/>
        <v>25130000</v>
      </c>
      <c r="G63" s="84">
        <f t="shared" si="12"/>
        <v>0</v>
      </c>
      <c r="H63" s="83">
        <f t="shared" si="12"/>
        <v>22200000</v>
      </c>
      <c r="I63" s="84">
        <f t="shared" si="12"/>
        <v>0</v>
      </c>
      <c r="J63" s="93">
        <f t="shared" si="12"/>
        <v>26550000</v>
      </c>
      <c r="K63" s="84">
        <f t="shared" si="12"/>
        <v>0</v>
      </c>
      <c r="L63" s="93">
        <f t="shared" si="12"/>
        <v>26550000</v>
      </c>
      <c r="M63" s="84">
        <f t="shared" si="12"/>
        <v>0</v>
      </c>
      <c r="N63" s="93">
        <f t="shared" si="7"/>
        <v>75300000</v>
      </c>
      <c r="O63" s="84">
        <f t="shared" si="7"/>
        <v>0</v>
      </c>
      <c r="P63" s="23"/>
    </row>
    <row r="64" spans="1:16" s="7" customFormat="1" ht="25.5" x14ac:dyDescent="0.25">
      <c r="A64" s="100">
        <f t="shared" si="4"/>
        <v>33</v>
      </c>
      <c r="B64" s="101">
        <v>731000</v>
      </c>
      <c r="C64" s="102" t="s">
        <v>120</v>
      </c>
      <c r="D64" s="93">
        <f t="shared" ref="D64:M64" si="13">SUM(D65:D66)</f>
        <v>0</v>
      </c>
      <c r="E64" s="84">
        <f t="shared" si="13"/>
        <v>0</v>
      </c>
      <c r="F64" s="93">
        <f t="shared" si="13"/>
        <v>0</v>
      </c>
      <c r="G64" s="84">
        <f t="shared" si="13"/>
        <v>0</v>
      </c>
      <c r="H64" s="83">
        <f t="shared" si="13"/>
        <v>0</v>
      </c>
      <c r="I64" s="84">
        <f t="shared" si="13"/>
        <v>0</v>
      </c>
      <c r="J64" s="93">
        <f t="shared" si="13"/>
        <v>0</v>
      </c>
      <c r="K64" s="84">
        <f t="shared" si="13"/>
        <v>0</v>
      </c>
      <c r="L64" s="93">
        <f t="shared" si="13"/>
        <v>0</v>
      </c>
      <c r="M64" s="84">
        <f t="shared" si="13"/>
        <v>0</v>
      </c>
      <c r="N64" s="93">
        <f t="shared" si="7"/>
        <v>0</v>
      </c>
      <c r="O64" s="84">
        <f t="shared" si="7"/>
        <v>0</v>
      </c>
      <c r="P64" s="23"/>
    </row>
    <row r="65" spans="1:16" s="7" customFormat="1" ht="25.5" x14ac:dyDescent="0.25">
      <c r="A65" s="103">
        <f t="shared" si="4"/>
        <v>34</v>
      </c>
      <c r="B65" s="104">
        <v>731100</v>
      </c>
      <c r="C65" s="105" t="s">
        <v>475</v>
      </c>
      <c r="D65" s="176"/>
      <c r="E65" s="175"/>
      <c r="F65" s="176"/>
      <c r="G65" s="175"/>
      <c r="H65" s="174"/>
      <c r="I65" s="173"/>
      <c r="J65" s="176"/>
      <c r="K65" s="175"/>
      <c r="L65" s="176"/>
      <c r="M65" s="175"/>
      <c r="N65" s="137">
        <f t="shared" si="7"/>
        <v>0</v>
      </c>
      <c r="O65" s="122">
        <f t="shared" si="7"/>
        <v>0</v>
      </c>
      <c r="P65" s="23"/>
    </row>
    <row r="66" spans="1:16" s="7" customFormat="1" ht="25.5" x14ac:dyDescent="0.25">
      <c r="A66" s="103">
        <f t="shared" si="4"/>
        <v>35</v>
      </c>
      <c r="B66" s="104">
        <v>731200</v>
      </c>
      <c r="C66" s="105" t="s">
        <v>6</v>
      </c>
      <c r="D66" s="176"/>
      <c r="E66" s="175"/>
      <c r="F66" s="176"/>
      <c r="G66" s="175"/>
      <c r="H66" s="174"/>
      <c r="I66" s="173"/>
      <c r="J66" s="176"/>
      <c r="K66" s="175"/>
      <c r="L66" s="176"/>
      <c r="M66" s="175"/>
      <c r="N66" s="137">
        <f t="shared" si="7"/>
        <v>0</v>
      </c>
      <c r="O66" s="122">
        <f t="shared" si="7"/>
        <v>0</v>
      </c>
      <c r="P66" s="23"/>
    </row>
    <row r="67" spans="1:16" s="7" customFormat="1" ht="38.25" x14ac:dyDescent="0.25">
      <c r="A67" s="100">
        <f t="shared" si="4"/>
        <v>36</v>
      </c>
      <c r="B67" s="101">
        <v>732000</v>
      </c>
      <c r="C67" s="102" t="s">
        <v>121</v>
      </c>
      <c r="D67" s="93">
        <f>SUM(D68:D71)</f>
        <v>0</v>
      </c>
      <c r="E67" s="84">
        <f t="shared" ref="E67:M67" si="14">SUM(E68:E71)</f>
        <v>0</v>
      </c>
      <c r="F67" s="93">
        <f t="shared" si="14"/>
        <v>0</v>
      </c>
      <c r="G67" s="84">
        <f t="shared" si="14"/>
        <v>0</v>
      </c>
      <c r="H67" s="83">
        <f t="shared" si="14"/>
        <v>0</v>
      </c>
      <c r="I67" s="84">
        <f t="shared" si="14"/>
        <v>0</v>
      </c>
      <c r="J67" s="93">
        <f t="shared" si="14"/>
        <v>0</v>
      </c>
      <c r="K67" s="84">
        <f t="shared" si="14"/>
        <v>0</v>
      </c>
      <c r="L67" s="93">
        <f t="shared" si="14"/>
        <v>0</v>
      </c>
      <c r="M67" s="84">
        <f t="shared" si="14"/>
        <v>0</v>
      </c>
      <c r="N67" s="93">
        <f t="shared" si="7"/>
        <v>0</v>
      </c>
      <c r="O67" s="84">
        <f t="shared" si="7"/>
        <v>0</v>
      </c>
      <c r="P67" s="23"/>
    </row>
    <row r="68" spans="1:16" s="7" customFormat="1" ht="25.5" x14ac:dyDescent="0.25">
      <c r="A68" s="103">
        <f t="shared" si="4"/>
        <v>37</v>
      </c>
      <c r="B68" s="104">
        <v>732100</v>
      </c>
      <c r="C68" s="105" t="s">
        <v>7</v>
      </c>
      <c r="D68" s="176"/>
      <c r="E68" s="175"/>
      <c r="F68" s="176"/>
      <c r="G68" s="175"/>
      <c r="H68" s="174"/>
      <c r="I68" s="173"/>
      <c r="J68" s="176"/>
      <c r="K68" s="175"/>
      <c r="L68" s="176"/>
      <c r="M68" s="175"/>
      <c r="N68" s="137">
        <f t="shared" si="7"/>
        <v>0</v>
      </c>
      <c r="O68" s="122">
        <f t="shared" si="7"/>
        <v>0</v>
      </c>
      <c r="P68" s="23"/>
    </row>
    <row r="69" spans="1:16" s="7" customFormat="1" ht="25.5" x14ac:dyDescent="0.25">
      <c r="A69" s="103">
        <f t="shared" si="4"/>
        <v>38</v>
      </c>
      <c r="B69" s="104">
        <v>732200</v>
      </c>
      <c r="C69" s="105" t="s">
        <v>8</v>
      </c>
      <c r="D69" s="176"/>
      <c r="E69" s="175"/>
      <c r="F69" s="176"/>
      <c r="G69" s="175"/>
      <c r="H69" s="174"/>
      <c r="I69" s="173"/>
      <c r="J69" s="176"/>
      <c r="K69" s="175"/>
      <c r="L69" s="176"/>
      <c r="M69" s="175"/>
      <c r="N69" s="137">
        <f t="shared" si="7"/>
        <v>0</v>
      </c>
      <c r="O69" s="122">
        <f t="shared" si="7"/>
        <v>0</v>
      </c>
      <c r="P69" s="23"/>
    </row>
    <row r="70" spans="1:16" s="7" customFormat="1" ht="12.75" x14ac:dyDescent="0.25">
      <c r="A70" s="103">
        <f t="shared" si="4"/>
        <v>39</v>
      </c>
      <c r="B70" s="104">
        <v>732300</v>
      </c>
      <c r="C70" s="105" t="s">
        <v>9</v>
      </c>
      <c r="D70" s="176"/>
      <c r="E70" s="175"/>
      <c r="F70" s="176"/>
      <c r="G70" s="175"/>
      <c r="H70" s="174"/>
      <c r="I70" s="173"/>
      <c r="J70" s="176"/>
      <c r="K70" s="175"/>
      <c r="L70" s="176"/>
      <c r="M70" s="175"/>
      <c r="N70" s="137">
        <f t="shared" si="7"/>
        <v>0</v>
      </c>
      <c r="O70" s="122">
        <f t="shared" si="7"/>
        <v>0</v>
      </c>
      <c r="P70" s="23"/>
    </row>
    <row r="71" spans="1:16" s="7" customFormat="1" ht="12.75" x14ac:dyDescent="0.25">
      <c r="A71" s="106">
        <f t="shared" si="4"/>
        <v>40</v>
      </c>
      <c r="B71" s="107">
        <v>732400</v>
      </c>
      <c r="C71" s="108" t="s">
        <v>10</v>
      </c>
      <c r="D71" s="176"/>
      <c r="E71" s="175"/>
      <c r="F71" s="176"/>
      <c r="G71" s="175"/>
      <c r="H71" s="174"/>
      <c r="I71" s="173"/>
      <c r="J71" s="176"/>
      <c r="K71" s="175"/>
      <c r="L71" s="176"/>
      <c r="M71" s="175"/>
      <c r="N71" s="192">
        <f t="shared" si="7"/>
        <v>0</v>
      </c>
      <c r="O71" s="190">
        <f t="shared" si="7"/>
        <v>0</v>
      </c>
      <c r="P71" s="23"/>
    </row>
    <row r="72" spans="1:16" s="7" customFormat="1" ht="25.5" x14ac:dyDescent="0.25">
      <c r="A72" s="100">
        <f t="shared" si="4"/>
        <v>41</v>
      </c>
      <c r="B72" s="101">
        <v>733000</v>
      </c>
      <c r="C72" s="102" t="s">
        <v>122</v>
      </c>
      <c r="D72" s="93">
        <f t="shared" ref="D72:M72" si="15">SUM(D73:D74)</f>
        <v>26215765</v>
      </c>
      <c r="E72" s="84">
        <f t="shared" si="15"/>
        <v>0</v>
      </c>
      <c r="F72" s="93">
        <f t="shared" si="15"/>
        <v>25130000</v>
      </c>
      <c r="G72" s="84">
        <f t="shared" si="15"/>
        <v>0</v>
      </c>
      <c r="H72" s="83">
        <f t="shared" si="15"/>
        <v>22200000</v>
      </c>
      <c r="I72" s="84">
        <f t="shared" si="15"/>
        <v>0</v>
      </c>
      <c r="J72" s="93">
        <f t="shared" si="15"/>
        <v>26550000</v>
      </c>
      <c r="K72" s="84">
        <f t="shared" si="15"/>
        <v>0</v>
      </c>
      <c r="L72" s="93">
        <f t="shared" si="15"/>
        <v>26550000</v>
      </c>
      <c r="M72" s="84">
        <f t="shared" si="15"/>
        <v>0</v>
      </c>
      <c r="N72" s="93">
        <f t="shared" ref="N72:O135" si="16">SUM(H72,J72,L72)</f>
        <v>75300000</v>
      </c>
      <c r="O72" s="84">
        <f t="shared" si="16"/>
        <v>0</v>
      </c>
      <c r="P72" s="23"/>
    </row>
    <row r="73" spans="1:16" s="7" customFormat="1" ht="25.5" x14ac:dyDescent="0.25">
      <c r="A73" s="103">
        <f t="shared" si="4"/>
        <v>42</v>
      </c>
      <c r="B73" s="104">
        <v>733100</v>
      </c>
      <c r="C73" s="105" t="s">
        <v>11</v>
      </c>
      <c r="D73" s="176">
        <v>26215765</v>
      </c>
      <c r="E73" s="175"/>
      <c r="F73" s="176">
        <v>23580000</v>
      </c>
      <c r="G73" s="175"/>
      <c r="H73" s="174">
        <v>22200000</v>
      </c>
      <c r="I73" s="173"/>
      <c r="J73" s="176">
        <v>26550000</v>
      </c>
      <c r="K73" s="175"/>
      <c r="L73" s="176">
        <v>26550000</v>
      </c>
      <c r="M73" s="175"/>
      <c r="N73" s="137">
        <f t="shared" si="16"/>
        <v>75300000</v>
      </c>
      <c r="O73" s="122">
        <f t="shared" si="16"/>
        <v>0</v>
      </c>
      <c r="P73" s="23"/>
    </row>
    <row r="74" spans="1:16" s="7" customFormat="1" ht="25.5" x14ac:dyDescent="0.25">
      <c r="A74" s="103">
        <f t="shared" si="4"/>
        <v>43</v>
      </c>
      <c r="B74" s="104">
        <v>733200</v>
      </c>
      <c r="C74" s="105" t="s">
        <v>347</v>
      </c>
      <c r="D74" s="176"/>
      <c r="E74" s="175"/>
      <c r="F74" s="176">
        <v>1550000</v>
      </c>
      <c r="G74" s="175"/>
      <c r="H74" s="174"/>
      <c r="I74" s="173"/>
      <c r="J74" s="176"/>
      <c r="K74" s="175"/>
      <c r="L74" s="176"/>
      <c r="M74" s="175"/>
      <c r="N74" s="137">
        <f t="shared" si="16"/>
        <v>0</v>
      </c>
      <c r="O74" s="122">
        <f t="shared" si="16"/>
        <v>0</v>
      </c>
      <c r="P74" s="23"/>
    </row>
    <row r="75" spans="1:16" s="7" customFormat="1" ht="25.5" x14ac:dyDescent="0.25">
      <c r="A75" s="100">
        <f t="shared" si="4"/>
        <v>44</v>
      </c>
      <c r="B75" s="101">
        <v>740000</v>
      </c>
      <c r="C75" s="109" t="s">
        <v>123</v>
      </c>
      <c r="D75" s="93">
        <f>D76+D83+D88+D95+D98</f>
        <v>0</v>
      </c>
      <c r="E75" s="84">
        <f t="shared" ref="E75:M75" si="17">E76+E83+E88+E95+E98</f>
        <v>14112209</v>
      </c>
      <c r="F75" s="93">
        <f t="shared" si="17"/>
        <v>0</v>
      </c>
      <c r="G75" s="84">
        <f t="shared" si="17"/>
        <v>16500000</v>
      </c>
      <c r="H75" s="83">
        <f t="shared" si="17"/>
        <v>0</v>
      </c>
      <c r="I75" s="84">
        <f t="shared" si="17"/>
        <v>16350000</v>
      </c>
      <c r="J75" s="93">
        <f t="shared" si="17"/>
        <v>0</v>
      </c>
      <c r="K75" s="84">
        <f t="shared" si="17"/>
        <v>16550000</v>
      </c>
      <c r="L75" s="93">
        <f t="shared" si="17"/>
        <v>0</v>
      </c>
      <c r="M75" s="84">
        <f t="shared" si="17"/>
        <v>16550000</v>
      </c>
      <c r="N75" s="93">
        <f t="shared" si="16"/>
        <v>0</v>
      </c>
      <c r="O75" s="84">
        <f t="shared" si="16"/>
        <v>49450000</v>
      </c>
      <c r="P75" s="23"/>
    </row>
    <row r="76" spans="1:16" s="7" customFormat="1" ht="25.5" x14ac:dyDescent="0.25">
      <c r="A76" s="100">
        <f t="shared" si="4"/>
        <v>45</v>
      </c>
      <c r="B76" s="101">
        <v>741000</v>
      </c>
      <c r="C76" s="109" t="s">
        <v>124</v>
      </c>
      <c r="D76" s="93">
        <f>SUM(D77:D82)</f>
        <v>0</v>
      </c>
      <c r="E76" s="84">
        <f t="shared" ref="E76:M76" si="18">SUM(E77:E82)</f>
        <v>878593</v>
      </c>
      <c r="F76" s="93">
        <f t="shared" si="18"/>
        <v>0</v>
      </c>
      <c r="G76" s="84">
        <f t="shared" si="18"/>
        <v>500000</v>
      </c>
      <c r="H76" s="83">
        <f t="shared" si="18"/>
        <v>0</v>
      </c>
      <c r="I76" s="84">
        <f t="shared" si="18"/>
        <v>500000</v>
      </c>
      <c r="J76" s="93">
        <f t="shared" si="18"/>
        <v>0</v>
      </c>
      <c r="K76" s="84">
        <f t="shared" si="18"/>
        <v>500000</v>
      </c>
      <c r="L76" s="93">
        <f t="shared" si="18"/>
        <v>0</v>
      </c>
      <c r="M76" s="84">
        <f t="shared" si="18"/>
        <v>500000</v>
      </c>
      <c r="N76" s="93">
        <f t="shared" si="16"/>
        <v>0</v>
      </c>
      <c r="O76" s="84">
        <f t="shared" si="16"/>
        <v>1500000</v>
      </c>
      <c r="P76" s="23"/>
    </row>
    <row r="77" spans="1:16" s="7" customFormat="1" ht="12.75" x14ac:dyDescent="0.25">
      <c r="A77" s="103">
        <f t="shared" si="4"/>
        <v>46</v>
      </c>
      <c r="B77" s="104">
        <v>741100</v>
      </c>
      <c r="C77" s="105" t="s">
        <v>348</v>
      </c>
      <c r="D77" s="176"/>
      <c r="E77" s="175"/>
      <c r="F77" s="176"/>
      <c r="G77" s="175"/>
      <c r="H77" s="174"/>
      <c r="I77" s="173"/>
      <c r="J77" s="176"/>
      <c r="K77" s="175"/>
      <c r="L77" s="176"/>
      <c r="M77" s="175"/>
      <c r="N77" s="137">
        <f t="shared" si="16"/>
        <v>0</v>
      </c>
      <c r="O77" s="122">
        <f t="shared" si="16"/>
        <v>0</v>
      </c>
      <c r="P77" s="23"/>
    </row>
    <row r="78" spans="1:16" s="7" customFormat="1" ht="12.75" x14ac:dyDescent="0.25">
      <c r="A78" s="103">
        <f t="shared" si="4"/>
        <v>47</v>
      </c>
      <c r="B78" s="104">
        <v>741200</v>
      </c>
      <c r="C78" s="105" t="s">
        <v>13</v>
      </c>
      <c r="D78" s="176"/>
      <c r="E78" s="175"/>
      <c r="F78" s="176"/>
      <c r="G78" s="175"/>
      <c r="H78" s="174"/>
      <c r="I78" s="173"/>
      <c r="J78" s="176"/>
      <c r="K78" s="175"/>
      <c r="L78" s="176"/>
      <c r="M78" s="175"/>
      <c r="N78" s="137">
        <f t="shared" si="16"/>
        <v>0</v>
      </c>
      <c r="O78" s="122">
        <f t="shared" si="16"/>
        <v>0</v>
      </c>
      <c r="P78" s="23"/>
    </row>
    <row r="79" spans="1:16" s="7" customFormat="1" ht="25.5" x14ac:dyDescent="0.25">
      <c r="A79" s="103">
        <f t="shared" si="4"/>
        <v>48</v>
      </c>
      <c r="B79" s="104">
        <v>741300</v>
      </c>
      <c r="C79" s="105" t="s">
        <v>14</v>
      </c>
      <c r="D79" s="176"/>
      <c r="E79" s="175"/>
      <c r="F79" s="176"/>
      <c r="G79" s="175"/>
      <c r="H79" s="174"/>
      <c r="I79" s="173"/>
      <c r="J79" s="176"/>
      <c r="K79" s="175"/>
      <c r="L79" s="176"/>
      <c r="M79" s="175"/>
      <c r="N79" s="137">
        <f t="shared" si="16"/>
        <v>0</v>
      </c>
      <c r="O79" s="122">
        <f t="shared" si="16"/>
        <v>0</v>
      </c>
      <c r="P79" s="23"/>
    </row>
    <row r="80" spans="1:16" s="7" customFormat="1" ht="25.5" x14ac:dyDescent="0.25">
      <c r="A80" s="103">
        <f t="shared" si="4"/>
        <v>49</v>
      </c>
      <c r="B80" s="104">
        <v>741400</v>
      </c>
      <c r="C80" s="105" t="s">
        <v>15</v>
      </c>
      <c r="D80" s="176"/>
      <c r="E80" s="175">
        <v>878593</v>
      </c>
      <c r="F80" s="176"/>
      <c r="G80" s="175">
        <v>500000</v>
      </c>
      <c r="H80" s="174"/>
      <c r="I80" s="173">
        <v>500000</v>
      </c>
      <c r="J80" s="176"/>
      <c r="K80" s="175">
        <v>500000</v>
      </c>
      <c r="L80" s="176"/>
      <c r="M80" s="175">
        <v>500000</v>
      </c>
      <c r="N80" s="137">
        <f t="shared" si="16"/>
        <v>0</v>
      </c>
      <c r="O80" s="122">
        <f t="shared" si="16"/>
        <v>1500000</v>
      </c>
      <c r="P80" s="23"/>
    </row>
    <row r="81" spans="1:16" s="7" customFormat="1" ht="12.75" x14ac:dyDescent="0.25">
      <c r="A81" s="103">
        <f t="shared" si="4"/>
        <v>50</v>
      </c>
      <c r="B81" s="104">
        <v>741500</v>
      </c>
      <c r="C81" s="105" t="s">
        <v>16</v>
      </c>
      <c r="D81" s="176"/>
      <c r="E81" s="175"/>
      <c r="F81" s="176"/>
      <c r="G81" s="175"/>
      <c r="H81" s="174"/>
      <c r="I81" s="173"/>
      <c r="J81" s="176"/>
      <c r="K81" s="175"/>
      <c r="L81" s="176"/>
      <c r="M81" s="175"/>
      <c r="N81" s="137">
        <f t="shared" si="16"/>
        <v>0</v>
      </c>
      <c r="O81" s="122">
        <f t="shared" si="16"/>
        <v>0</v>
      </c>
      <c r="P81" s="23"/>
    </row>
    <row r="82" spans="1:16" s="7" customFormat="1" ht="25.5" x14ac:dyDescent="0.25">
      <c r="A82" s="103">
        <f t="shared" si="4"/>
        <v>51</v>
      </c>
      <c r="B82" s="104">
        <v>741600</v>
      </c>
      <c r="C82" s="105" t="s">
        <v>65</v>
      </c>
      <c r="D82" s="176"/>
      <c r="E82" s="175"/>
      <c r="F82" s="176"/>
      <c r="G82" s="175"/>
      <c r="H82" s="174"/>
      <c r="I82" s="173"/>
      <c r="J82" s="176"/>
      <c r="K82" s="175"/>
      <c r="L82" s="176"/>
      <c r="M82" s="175"/>
      <c r="N82" s="137">
        <f t="shared" si="16"/>
        <v>0</v>
      </c>
      <c r="O82" s="122">
        <f t="shared" si="16"/>
        <v>0</v>
      </c>
      <c r="P82" s="23"/>
    </row>
    <row r="83" spans="1:16" s="7" customFormat="1" ht="25.5" x14ac:dyDescent="0.25">
      <c r="A83" s="100">
        <f t="shared" si="4"/>
        <v>52</v>
      </c>
      <c r="B83" s="101">
        <v>742000</v>
      </c>
      <c r="C83" s="109" t="s">
        <v>125</v>
      </c>
      <c r="D83" s="93">
        <f t="shared" ref="D83:M83" si="19">SUM(D84:D87)</f>
        <v>0</v>
      </c>
      <c r="E83" s="84">
        <f t="shared" si="19"/>
        <v>12728739</v>
      </c>
      <c r="F83" s="93">
        <f t="shared" si="19"/>
        <v>0</v>
      </c>
      <c r="G83" s="84">
        <f t="shared" si="19"/>
        <v>15500000</v>
      </c>
      <c r="H83" s="83">
        <f t="shared" si="19"/>
        <v>0</v>
      </c>
      <c r="I83" s="84">
        <f t="shared" si="19"/>
        <v>15500000</v>
      </c>
      <c r="J83" s="93">
        <f t="shared" si="19"/>
        <v>0</v>
      </c>
      <c r="K83" s="84">
        <f t="shared" si="19"/>
        <v>15500000</v>
      </c>
      <c r="L83" s="93">
        <f t="shared" si="19"/>
        <v>0</v>
      </c>
      <c r="M83" s="84">
        <f t="shared" si="19"/>
        <v>15500000</v>
      </c>
      <c r="N83" s="93">
        <f t="shared" si="16"/>
        <v>0</v>
      </c>
      <c r="O83" s="84">
        <f t="shared" si="16"/>
        <v>46500000</v>
      </c>
      <c r="P83" s="23"/>
    </row>
    <row r="84" spans="1:16" s="7" customFormat="1" ht="38.25" x14ac:dyDescent="0.25">
      <c r="A84" s="103">
        <f t="shared" si="4"/>
        <v>53</v>
      </c>
      <c r="B84" s="104">
        <v>742100</v>
      </c>
      <c r="C84" s="105" t="s">
        <v>352</v>
      </c>
      <c r="D84" s="176"/>
      <c r="E84" s="175"/>
      <c r="F84" s="176"/>
      <c r="G84" s="175"/>
      <c r="H84" s="174"/>
      <c r="I84" s="173"/>
      <c r="J84" s="176"/>
      <c r="K84" s="175"/>
      <c r="L84" s="176"/>
      <c r="M84" s="175"/>
      <c r="N84" s="137">
        <f t="shared" si="16"/>
        <v>0</v>
      </c>
      <c r="O84" s="122">
        <f t="shared" si="16"/>
        <v>0</v>
      </c>
      <c r="P84" s="23"/>
    </row>
    <row r="85" spans="1:16" s="7" customFormat="1" ht="12.75" x14ac:dyDescent="0.25">
      <c r="A85" s="103">
        <f t="shared" si="4"/>
        <v>54</v>
      </c>
      <c r="B85" s="104">
        <v>742200</v>
      </c>
      <c r="C85" s="105" t="s">
        <v>371</v>
      </c>
      <c r="D85" s="176"/>
      <c r="E85" s="175"/>
      <c r="F85" s="176"/>
      <c r="G85" s="175"/>
      <c r="H85" s="174"/>
      <c r="I85" s="173"/>
      <c r="J85" s="176"/>
      <c r="K85" s="175"/>
      <c r="L85" s="176"/>
      <c r="M85" s="175"/>
      <c r="N85" s="137">
        <f t="shared" si="16"/>
        <v>0</v>
      </c>
      <c r="O85" s="122">
        <f t="shared" si="16"/>
        <v>0</v>
      </c>
      <c r="P85" s="23"/>
    </row>
    <row r="86" spans="1:16" s="7" customFormat="1" ht="38.25" x14ac:dyDescent="0.25">
      <c r="A86" s="103">
        <f t="shared" si="4"/>
        <v>55</v>
      </c>
      <c r="B86" s="104">
        <v>742300</v>
      </c>
      <c r="C86" s="105" t="s">
        <v>372</v>
      </c>
      <c r="D86" s="176"/>
      <c r="E86" s="175">
        <v>12728739</v>
      </c>
      <c r="F86" s="176"/>
      <c r="G86" s="175">
        <v>15500000</v>
      </c>
      <c r="H86" s="174"/>
      <c r="I86" s="173">
        <v>15500000</v>
      </c>
      <c r="J86" s="176"/>
      <c r="K86" s="173">
        <v>15500000</v>
      </c>
      <c r="L86" s="176"/>
      <c r="M86" s="173">
        <v>15500000</v>
      </c>
      <c r="N86" s="137">
        <f t="shared" si="16"/>
        <v>0</v>
      </c>
      <c r="O86" s="122">
        <f t="shared" si="16"/>
        <v>46500000</v>
      </c>
      <c r="P86" s="23"/>
    </row>
    <row r="87" spans="1:16" s="7" customFormat="1" ht="25.5" x14ac:dyDescent="0.25">
      <c r="A87" s="103">
        <f t="shared" si="4"/>
        <v>56</v>
      </c>
      <c r="B87" s="104">
        <v>742400</v>
      </c>
      <c r="C87" s="105" t="s">
        <v>197</v>
      </c>
      <c r="D87" s="176"/>
      <c r="E87" s="175"/>
      <c r="F87" s="176"/>
      <c r="G87" s="175"/>
      <c r="H87" s="174"/>
      <c r="I87" s="173"/>
      <c r="J87" s="176"/>
      <c r="K87" s="175"/>
      <c r="L87" s="176"/>
      <c r="M87" s="175"/>
      <c r="N87" s="137">
        <f t="shared" si="16"/>
        <v>0</v>
      </c>
      <c r="O87" s="122">
        <f t="shared" si="16"/>
        <v>0</v>
      </c>
      <c r="P87" s="23"/>
    </row>
    <row r="88" spans="1:16" s="7" customFormat="1" ht="25.5" x14ac:dyDescent="0.25">
      <c r="A88" s="100">
        <f t="shared" si="4"/>
        <v>57</v>
      </c>
      <c r="B88" s="101">
        <v>743000</v>
      </c>
      <c r="C88" s="109" t="s">
        <v>126</v>
      </c>
      <c r="D88" s="93">
        <f t="shared" ref="D88:M88" si="20">SUM(D89:D94)</f>
        <v>0</v>
      </c>
      <c r="E88" s="84">
        <f t="shared" si="20"/>
        <v>0</v>
      </c>
      <c r="F88" s="93">
        <f t="shared" si="20"/>
        <v>0</v>
      </c>
      <c r="G88" s="84">
        <f t="shared" si="20"/>
        <v>0</v>
      </c>
      <c r="H88" s="83">
        <f t="shared" si="20"/>
        <v>0</v>
      </c>
      <c r="I88" s="84">
        <f t="shared" si="20"/>
        <v>0</v>
      </c>
      <c r="J88" s="93">
        <f t="shared" si="20"/>
        <v>0</v>
      </c>
      <c r="K88" s="84">
        <f t="shared" si="20"/>
        <v>0</v>
      </c>
      <c r="L88" s="93">
        <f t="shared" si="20"/>
        <v>0</v>
      </c>
      <c r="M88" s="84">
        <f t="shared" si="20"/>
        <v>0</v>
      </c>
      <c r="N88" s="93">
        <f t="shared" si="16"/>
        <v>0</v>
      </c>
      <c r="O88" s="84">
        <f t="shared" si="16"/>
        <v>0</v>
      </c>
      <c r="P88" s="23"/>
    </row>
    <row r="89" spans="1:16" s="7" customFormat="1" ht="25.5" x14ac:dyDescent="0.25">
      <c r="A89" s="103">
        <f t="shared" si="4"/>
        <v>58</v>
      </c>
      <c r="B89" s="104">
        <v>743100</v>
      </c>
      <c r="C89" s="105" t="s">
        <v>198</v>
      </c>
      <c r="D89" s="176"/>
      <c r="E89" s="175"/>
      <c r="F89" s="176"/>
      <c r="G89" s="175"/>
      <c r="H89" s="174"/>
      <c r="I89" s="173"/>
      <c r="J89" s="176"/>
      <c r="K89" s="175"/>
      <c r="L89" s="176"/>
      <c r="M89" s="175"/>
      <c r="N89" s="137">
        <f t="shared" si="16"/>
        <v>0</v>
      </c>
      <c r="O89" s="122">
        <f t="shared" si="16"/>
        <v>0</v>
      </c>
      <c r="P89" s="23"/>
    </row>
    <row r="90" spans="1:16" s="7" customFormat="1" ht="25.5" x14ac:dyDescent="0.25">
      <c r="A90" s="103">
        <f t="shared" si="4"/>
        <v>59</v>
      </c>
      <c r="B90" s="104">
        <v>743200</v>
      </c>
      <c r="C90" s="105" t="s">
        <v>199</v>
      </c>
      <c r="D90" s="176"/>
      <c r="E90" s="175"/>
      <c r="F90" s="176"/>
      <c r="G90" s="175"/>
      <c r="H90" s="174"/>
      <c r="I90" s="173"/>
      <c r="J90" s="176"/>
      <c r="K90" s="175"/>
      <c r="L90" s="176"/>
      <c r="M90" s="175"/>
      <c r="N90" s="137">
        <f t="shared" si="16"/>
        <v>0</v>
      </c>
      <c r="O90" s="122">
        <f t="shared" si="16"/>
        <v>0</v>
      </c>
      <c r="P90" s="23"/>
    </row>
    <row r="91" spans="1:16" s="7" customFormat="1" ht="25.5" x14ac:dyDescent="0.25">
      <c r="A91" s="103">
        <f t="shared" si="4"/>
        <v>60</v>
      </c>
      <c r="B91" s="104">
        <v>743300</v>
      </c>
      <c r="C91" s="105" t="s">
        <v>200</v>
      </c>
      <c r="D91" s="176"/>
      <c r="E91" s="175"/>
      <c r="F91" s="176"/>
      <c r="G91" s="175"/>
      <c r="H91" s="174"/>
      <c r="I91" s="173"/>
      <c r="J91" s="176"/>
      <c r="K91" s="175"/>
      <c r="L91" s="176"/>
      <c r="M91" s="175"/>
      <c r="N91" s="137">
        <f t="shared" si="16"/>
        <v>0</v>
      </c>
      <c r="O91" s="122">
        <f t="shared" si="16"/>
        <v>0</v>
      </c>
      <c r="P91" s="23"/>
    </row>
    <row r="92" spans="1:16" s="7" customFormat="1" ht="12.75" x14ac:dyDescent="0.25">
      <c r="A92" s="103">
        <f t="shared" si="4"/>
        <v>61</v>
      </c>
      <c r="B92" s="104">
        <v>743400</v>
      </c>
      <c r="C92" s="105" t="s">
        <v>373</v>
      </c>
      <c r="D92" s="176"/>
      <c r="E92" s="175"/>
      <c r="F92" s="176"/>
      <c r="G92" s="175"/>
      <c r="H92" s="174"/>
      <c r="I92" s="173"/>
      <c r="J92" s="176"/>
      <c r="K92" s="175"/>
      <c r="L92" s="176"/>
      <c r="M92" s="175"/>
      <c r="N92" s="137">
        <f t="shared" si="16"/>
        <v>0</v>
      </c>
      <c r="O92" s="122">
        <f t="shared" si="16"/>
        <v>0</v>
      </c>
      <c r="P92" s="23"/>
    </row>
    <row r="93" spans="1:16" s="7" customFormat="1" ht="25.5" x14ac:dyDescent="0.25">
      <c r="A93" s="103">
        <f t="shared" si="4"/>
        <v>62</v>
      </c>
      <c r="B93" s="104">
        <v>743500</v>
      </c>
      <c r="C93" s="105" t="s">
        <v>374</v>
      </c>
      <c r="D93" s="176"/>
      <c r="E93" s="175"/>
      <c r="F93" s="176"/>
      <c r="G93" s="175"/>
      <c r="H93" s="174"/>
      <c r="I93" s="173"/>
      <c r="J93" s="176"/>
      <c r="K93" s="175"/>
      <c r="L93" s="176"/>
      <c r="M93" s="175"/>
      <c r="N93" s="137">
        <f t="shared" si="16"/>
        <v>0</v>
      </c>
      <c r="O93" s="122">
        <f t="shared" si="16"/>
        <v>0</v>
      </c>
      <c r="P93" s="23"/>
    </row>
    <row r="94" spans="1:16" s="7" customFormat="1" ht="38.25" x14ac:dyDescent="0.25">
      <c r="A94" s="103">
        <f t="shared" si="4"/>
        <v>63</v>
      </c>
      <c r="B94" s="104">
        <v>743900</v>
      </c>
      <c r="C94" s="105" t="s">
        <v>201</v>
      </c>
      <c r="D94" s="176"/>
      <c r="E94" s="175"/>
      <c r="F94" s="176"/>
      <c r="G94" s="175"/>
      <c r="H94" s="174"/>
      <c r="I94" s="173"/>
      <c r="J94" s="176"/>
      <c r="K94" s="175"/>
      <c r="L94" s="176"/>
      <c r="M94" s="175"/>
      <c r="N94" s="137">
        <f t="shared" si="16"/>
        <v>0</v>
      </c>
      <c r="O94" s="122">
        <f t="shared" si="16"/>
        <v>0</v>
      </c>
      <c r="P94" s="23"/>
    </row>
    <row r="95" spans="1:16" s="7" customFormat="1" ht="38.25" x14ac:dyDescent="0.25">
      <c r="A95" s="100">
        <f t="shared" si="4"/>
        <v>64</v>
      </c>
      <c r="B95" s="101">
        <v>744000</v>
      </c>
      <c r="C95" s="102" t="s">
        <v>127</v>
      </c>
      <c r="D95" s="93">
        <f t="shared" ref="D95:M95" si="21">SUM(D96:D97)</f>
        <v>0</v>
      </c>
      <c r="E95" s="84">
        <f t="shared" si="21"/>
        <v>485000</v>
      </c>
      <c r="F95" s="93">
        <f t="shared" si="21"/>
        <v>0</v>
      </c>
      <c r="G95" s="84">
        <f t="shared" si="21"/>
        <v>500000</v>
      </c>
      <c r="H95" s="83">
        <f t="shared" si="21"/>
        <v>0</v>
      </c>
      <c r="I95" s="84">
        <f t="shared" si="21"/>
        <v>300000</v>
      </c>
      <c r="J95" s="93">
        <f t="shared" si="21"/>
        <v>0</v>
      </c>
      <c r="K95" s="84">
        <f t="shared" si="21"/>
        <v>500000</v>
      </c>
      <c r="L95" s="93">
        <f t="shared" si="21"/>
        <v>0</v>
      </c>
      <c r="M95" s="84">
        <f t="shared" si="21"/>
        <v>500000</v>
      </c>
      <c r="N95" s="93">
        <f t="shared" si="16"/>
        <v>0</v>
      </c>
      <c r="O95" s="84">
        <f t="shared" si="16"/>
        <v>1300000</v>
      </c>
      <c r="P95" s="23"/>
    </row>
    <row r="96" spans="1:16" s="7" customFormat="1" ht="25.5" x14ac:dyDescent="0.25">
      <c r="A96" s="103">
        <f t="shared" si="4"/>
        <v>65</v>
      </c>
      <c r="B96" s="104">
        <v>744100</v>
      </c>
      <c r="C96" s="105" t="s">
        <v>202</v>
      </c>
      <c r="D96" s="176"/>
      <c r="E96" s="175"/>
      <c r="F96" s="176"/>
      <c r="G96" s="175">
        <v>500000</v>
      </c>
      <c r="H96" s="174"/>
      <c r="I96" s="173">
        <v>300000</v>
      </c>
      <c r="J96" s="176"/>
      <c r="K96" s="175">
        <v>500000</v>
      </c>
      <c r="L96" s="176"/>
      <c r="M96" s="175">
        <v>500000</v>
      </c>
      <c r="N96" s="137">
        <f t="shared" si="16"/>
        <v>0</v>
      </c>
      <c r="O96" s="122">
        <f t="shared" si="16"/>
        <v>1300000</v>
      </c>
      <c r="P96" s="23"/>
    </row>
    <row r="97" spans="1:16" s="7" customFormat="1" ht="25.5" x14ac:dyDescent="0.25">
      <c r="A97" s="103">
        <f t="shared" si="4"/>
        <v>66</v>
      </c>
      <c r="B97" s="104">
        <v>744200</v>
      </c>
      <c r="C97" s="105" t="s">
        <v>203</v>
      </c>
      <c r="D97" s="176"/>
      <c r="E97" s="175">
        <v>485000</v>
      </c>
      <c r="F97" s="176"/>
      <c r="G97" s="175"/>
      <c r="H97" s="174"/>
      <c r="I97" s="173"/>
      <c r="J97" s="176"/>
      <c r="K97" s="175"/>
      <c r="L97" s="176"/>
      <c r="M97" s="175"/>
      <c r="N97" s="137">
        <f t="shared" si="16"/>
        <v>0</v>
      </c>
      <c r="O97" s="122">
        <f t="shared" si="16"/>
        <v>0</v>
      </c>
      <c r="P97" s="23"/>
    </row>
    <row r="98" spans="1:16" s="7" customFormat="1" ht="25.5" x14ac:dyDescent="0.25">
      <c r="A98" s="100">
        <f t="shared" si="4"/>
        <v>67</v>
      </c>
      <c r="B98" s="101">
        <v>745000</v>
      </c>
      <c r="C98" s="102" t="s">
        <v>128</v>
      </c>
      <c r="D98" s="93">
        <f>D99</f>
        <v>0</v>
      </c>
      <c r="E98" s="84">
        <f t="shared" ref="E98:M98" si="22">E99</f>
        <v>19877</v>
      </c>
      <c r="F98" s="93">
        <f t="shared" si="22"/>
        <v>0</v>
      </c>
      <c r="G98" s="84">
        <f t="shared" si="22"/>
        <v>0</v>
      </c>
      <c r="H98" s="83">
        <f t="shared" si="22"/>
        <v>0</v>
      </c>
      <c r="I98" s="84">
        <f t="shared" si="22"/>
        <v>50000</v>
      </c>
      <c r="J98" s="93">
        <f t="shared" si="22"/>
        <v>0</v>
      </c>
      <c r="K98" s="84">
        <f t="shared" si="22"/>
        <v>50000</v>
      </c>
      <c r="L98" s="93">
        <f t="shared" si="22"/>
        <v>0</v>
      </c>
      <c r="M98" s="84">
        <f t="shared" si="22"/>
        <v>50000</v>
      </c>
      <c r="N98" s="93">
        <f t="shared" si="16"/>
        <v>0</v>
      </c>
      <c r="O98" s="84">
        <f t="shared" si="16"/>
        <v>150000</v>
      </c>
      <c r="P98" s="23"/>
    </row>
    <row r="99" spans="1:16" s="7" customFormat="1" ht="12.75" x14ac:dyDescent="0.25">
      <c r="A99" s="103">
        <f t="shared" si="4"/>
        <v>68</v>
      </c>
      <c r="B99" s="104">
        <v>745100</v>
      </c>
      <c r="C99" s="105" t="s">
        <v>204</v>
      </c>
      <c r="D99" s="176"/>
      <c r="E99" s="175">
        <v>19877</v>
      </c>
      <c r="F99" s="176"/>
      <c r="G99" s="175">
        <v>0</v>
      </c>
      <c r="H99" s="174"/>
      <c r="I99" s="173">
        <v>50000</v>
      </c>
      <c r="J99" s="176"/>
      <c r="K99" s="175">
        <v>50000</v>
      </c>
      <c r="L99" s="176"/>
      <c r="M99" s="175">
        <v>50000</v>
      </c>
      <c r="N99" s="137">
        <f t="shared" si="16"/>
        <v>0</v>
      </c>
      <c r="O99" s="122">
        <f t="shared" si="16"/>
        <v>150000</v>
      </c>
      <c r="P99" s="23"/>
    </row>
    <row r="100" spans="1:16" s="7" customFormat="1" ht="25.5" x14ac:dyDescent="0.25">
      <c r="A100" s="100">
        <f t="shared" si="4"/>
        <v>69</v>
      </c>
      <c r="B100" s="101">
        <v>770000</v>
      </c>
      <c r="C100" s="109" t="s">
        <v>129</v>
      </c>
      <c r="D100" s="93">
        <f t="shared" ref="D100:M100" si="23">D101+D103</f>
        <v>0</v>
      </c>
      <c r="E100" s="84">
        <f t="shared" si="23"/>
        <v>4603921</v>
      </c>
      <c r="F100" s="93">
        <f t="shared" si="23"/>
        <v>0</v>
      </c>
      <c r="G100" s="84">
        <f t="shared" si="23"/>
        <v>6000000</v>
      </c>
      <c r="H100" s="83">
        <f t="shared" si="23"/>
        <v>0</v>
      </c>
      <c r="I100" s="84">
        <f t="shared" si="23"/>
        <v>6000000</v>
      </c>
      <c r="J100" s="93">
        <f t="shared" si="23"/>
        <v>0</v>
      </c>
      <c r="K100" s="84">
        <f t="shared" si="23"/>
        <v>6000000</v>
      </c>
      <c r="L100" s="93">
        <f t="shared" si="23"/>
        <v>0</v>
      </c>
      <c r="M100" s="84">
        <f t="shared" si="23"/>
        <v>6000000</v>
      </c>
      <c r="N100" s="93">
        <f t="shared" si="16"/>
        <v>0</v>
      </c>
      <c r="O100" s="84">
        <f t="shared" si="16"/>
        <v>18000000</v>
      </c>
      <c r="P100" s="23"/>
    </row>
    <row r="101" spans="1:16" s="7" customFormat="1" ht="25.5" x14ac:dyDescent="0.25">
      <c r="A101" s="100">
        <f t="shared" si="4"/>
        <v>70</v>
      </c>
      <c r="B101" s="101">
        <v>771000</v>
      </c>
      <c r="C101" s="109" t="s">
        <v>130</v>
      </c>
      <c r="D101" s="93">
        <f>D102</f>
        <v>0</v>
      </c>
      <c r="E101" s="84">
        <f t="shared" ref="E101:M101" si="24">E102</f>
        <v>4603921</v>
      </c>
      <c r="F101" s="93">
        <f t="shared" si="24"/>
        <v>0</v>
      </c>
      <c r="G101" s="84">
        <f t="shared" si="24"/>
        <v>6000000</v>
      </c>
      <c r="H101" s="83">
        <f t="shared" si="24"/>
        <v>0</v>
      </c>
      <c r="I101" s="84">
        <f t="shared" si="24"/>
        <v>6000000</v>
      </c>
      <c r="J101" s="93">
        <f t="shared" si="24"/>
        <v>0</v>
      </c>
      <c r="K101" s="84">
        <f t="shared" si="24"/>
        <v>6000000</v>
      </c>
      <c r="L101" s="93">
        <f t="shared" si="24"/>
        <v>0</v>
      </c>
      <c r="M101" s="84">
        <f t="shared" si="24"/>
        <v>6000000</v>
      </c>
      <c r="N101" s="93">
        <f t="shared" si="16"/>
        <v>0</v>
      </c>
      <c r="O101" s="84">
        <f t="shared" si="16"/>
        <v>18000000</v>
      </c>
      <c r="P101" s="23"/>
    </row>
    <row r="102" spans="1:16" s="7" customFormat="1" ht="25.5" x14ac:dyDescent="0.25">
      <c r="A102" s="103">
        <f t="shared" si="4"/>
        <v>71</v>
      </c>
      <c r="B102" s="104">
        <v>771100</v>
      </c>
      <c r="C102" s="105" t="s">
        <v>205</v>
      </c>
      <c r="D102" s="176"/>
      <c r="E102" s="175">
        <v>4603921</v>
      </c>
      <c r="F102" s="176"/>
      <c r="G102" s="175">
        <v>6000000</v>
      </c>
      <c r="H102" s="174"/>
      <c r="I102" s="173">
        <v>6000000</v>
      </c>
      <c r="J102" s="176"/>
      <c r="K102" s="175">
        <v>6000000</v>
      </c>
      <c r="L102" s="176"/>
      <c r="M102" s="175">
        <v>6000000</v>
      </c>
      <c r="N102" s="137">
        <f t="shared" si="16"/>
        <v>0</v>
      </c>
      <c r="O102" s="122">
        <f t="shared" si="16"/>
        <v>18000000</v>
      </c>
      <c r="P102" s="23"/>
    </row>
    <row r="103" spans="1:16" s="7" customFormat="1" ht="38.25" x14ac:dyDescent="0.25">
      <c r="A103" s="100">
        <f t="shared" si="4"/>
        <v>72</v>
      </c>
      <c r="B103" s="101">
        <v>772000</v>
      </c>
      <c r="C103" s="102" t="s">
        <v>131</v>
      </c>
      <c r="D103" s="93">
        <f>D104</f>
        <v>0</v>
      </c>
      <c r="E103" s="84">
        <f t="shared" ref="E103:M103" si="25">E104</f>
        <v>0</v>
      </c>
      <c r="F103" s="93">
        <f t="shared" si="25"/>
        <v>0</v>
      </c>
      <c r="G103" s="84">
        <f t="shared" si="25"/>
        <v>0</v>
      </c>
      <c r="H103" s="83">
        <f t="shared" si="25"/>
        <v>0</v>
      </c>
      <c r="I103" s="84">
        <f t="shared" si="25"/>
        <v>0</v>
      </c>
      <c r="J103" s="93">
        <f t="shared" si="25"/>
        <v>0</v>
      </c>
      <c r="K103" s="84">
        <f t="shared" si="25"/>
        <v>0</v>
      </c>
      <c r="L103" s="93">
        <f t="shared" si="25"/>
        <v>0</v>
      </c>
      <c r="M103" s="84">
        <f t="shared" si="25"/>
        <v>0</v>
      </c>
      <c r="N103" s="93">
        <f t="shared" si="16"/>
        <v>0</v>
      </c>
      <c r="O103" s="84">
        <f t="shared" si="16"/>
        <v>0</v>
      </c>
      <c r="P103" s="23"/>
    </row>
    <row r="104" spans="1:16" s="7" customFormat="1" ht="38.25" x14ac:dyDescent="0.25">
      <c r="A104" s="103">
        <f t="shared" ref="A104:A167" si="26">A103+1</f>
        <v>73</v>
      </c>
      <c r="B104" s="104">
        <v>772100</v>
      </c>
      <c r="C104" s="105" t="s">
        <v>206</v>
      </c>
      <c r="D104" s="176"/>
      <c r="E104" s="175"/>
      <c r="F104" s="176"/>
      <c r="G104" s="175"/>
      <c r="H104" s="174"/>
      <c r="I104" s="173"/>
      <c r="J104" s="176"/>
      <c r="K104" s="175"/>
      <c r="L104" s="176"/>
      <c r="M104" s="175"/>
      <c r="N104" s="137">
        <f t="shared" si="16"/>
        <v>0</v>
      </c>
      <c r="O104" s="122">
        <f t="shared" si="16"/>
        <v>0</v>
      </c>
      <c r="P104" s="23"/>
    </row>
    <row r="105" spans="1:16" s="7" customFormat="1" ht="25.5" x14ac:dyDescent="0.25">
      <c r="A105" s="100">
        <f t="shared" si="26"/>
        <v>74</v>
      </c>
      <c r="B105" s="101">
        <v>780000</v>
      </c>
      <c r="C105" s="102" t="s">
        <v>132</v>
      </c>
      <c r="D105" s="93">
        <f t="shared" ref="D105:M105" si="27">D106</f>
        <v>0</v>
      </c>
      <c r="E105" s="84">
        <f t="shared" si="27"/>
        <v>0</v>
      </c>
      <c r="F105" s="93">
        <f t="shared" si="27"/>
        <v>0</v>
      </c>
      <c r="G105" s="84">
        <f t="shared" si="27"/>
        <v>0</v>
      </c>
      <c r="H105" s="83">
        <f t="shared" si="27"/>
        <v>0</v>
      </c>
      <c r="I105" s="84">
        <f t="shared" si="27"/>
        <v>0</v>
      </c>
      <c r="J105" s="93">
        <f t="shared" si="27"/>
        <v>0</v>
      </c>
      <c r="K105" s="84">
        <f t="shared" si="27"/>
        <v>0</v>
      </c>
      <c r="L105" s="93">
        <f t="shared" si="27"/>
        <v>0</v>
      </c>
      <c r="M105" s="84">
        <f t="shared" si="27"/>
        <v>0</v>
      </c>
      <c r="N105" s="93">
        <f t="shared" si="16"/>
        <v>0</v>
      </c>
      <c r="O105" s="84">
        <f t="shared" si="16"/>
        <v>0</v>
      </c>
      <c r="P105" s="23"/>
    </row>
    <row r="106" spans="1:16" s="7" customFormat="1" ht="38.25" x14ac:dyDescent="0.25">
      <c r="A106" s="100">
        <f t="shared" si="26"/>
        <v>75</v>
      </c>
      <c r="B106" s="101">
        <v>781000</v>
      </c>
      <c r="C106" s="102" t="s">
        <v>133</v>
      </c>
      <c r="D106" s="93">
        <f t="shared" ref="D106:M106" si="28">SUM(D107:D108)</f>
        <v>0</v>
      </c>
      <c r="E106" s="84">
        <f t="shared" si="28"/>
        <v>0</v>
      </c>
      <c r="F106" s="93">
        <f t="shared" si="28"/>
        <v>0</v>
      </c>
      <c r="G106" s="84">
        <f t="shared" si="28"/>
        <v>0</v>
      </c>
      <c r="H106" s="83">
        <f t="shared" si="28"/>
        <v>0</v>
      </c>
      <c r="I106" s="84">
        <f t="shared" si="28"/>
        <v>0</v>
      </c>
      <c r="J106" s="93">
        <f t="shared" si="28"/>
        <v>0</v>
      </c>
      <c r="K106" s="84">
        <f t="shared" si="28"/>
        <v>0</v>
      </c>
      <c r="L106" s="93">
        <f t="shared" si="28"/>
        <v>0</v>
      </c>
      <c r="M106" s="84">
        <f t="shared" si="28"/>
        <v>0</v>
      </c>
      <c r="N106" s="93">
        <f t="shared" si="16"/>
        <v>0</v>
      </c>
      <c r="O106" s="84">
        <f t="shared" si="16"/>
        <v>0</v>
      </c>
      <c r="P106" s="23"/>
    </row>
    <row r="107" spans="1:16" s="7" customFormat="1" ht="25.5" x14ac:dyDescent="0.25">
      <c r="A107" s="103">
        <f t="shared" si="26"/>
        <v>76</v>
      </c>
      <c r="B107" s="104">
        <v>781100</v>
      </c>
      <c r="C107" s="105" t="s">
        <v>207</v>
      </c>
      <c r="D107" s="176"/>
      <c r="E107" s="175"/>
      <c r="F107" s="176"/>
      <c r="G107" s="175"/>
      <c r="H107" s="174"/>
      <c r="I107" s="173"/>
      <c r="J107" s="176"/>
      <c r="K107" s="175"/>
      <c r="L107" s="176"/>
      <c r="M107" s="175"/>
      <c r="N107" s="137">
        <f>SUM(H107,J107,L107)</f>
        <v>0</v>
      </c>
      <c r="O107" s="199"/>
      <c r="P107" s="23"/>
    </row>
    <row r="108" spans="1:16" s="7" customFormat="1" ht="25.5" x14ac:dyDescent="0.25">
      <c r="A108" s="103">
        <f t="shared" si="26"/>
        <v>77</v>
      </c>
      <c r="B108" s="104">
        <v>781300</v>
      </c>
      <c r="C108" s="105" t="s">
        <v>276</v>
      </c>
      <c r="D108" s="176"/>
      <c r="E108" s="175"/>
      <c r="F108" s="176"/>
      <c r="G108" s="175"/>
      <c r="H108" s="174"/>
      <c r="I108" s="173"/>
      <c r="J108" s="176"/>
      <c r="K108" s="175"/>
      <c r="L108" s="176"/>
      <c r="M108" s="175"/>
      <c r="N108" s="137">
        <f t="shared" si="16"/>
        <v>0</v>
      </c>
      <c r="O108" s="199"/>
      <c r="P108" s="23"/>
    </row>
    <row r="109" spans="1:16" s="7" customFormat="1" ht="24" customHeight="1" x14ac:dyDescent="0.25">
      <c r="A109" s="100">
        <f t="shared" si="26"/>
        <v>78</v>
      </c>
      <c r="B109" s="101">
        <v>790000</v>
      </c>
      <c r="C109" s="102" t="s">
        <v>134</v>
      </c>
      <c r="D109" s="93">
        <f t="shared" ref="D109:M110" si="29">D110</f>
        <v>0</v>
      </c>
      <c r="E109" s="84">
        <f t="shared" si="29"/>
        <v>115379431</v>
      </c>
      <c r="F109" s="93">
        <f t="shared" si="29"/>
        <v>0</v>
      </c>
      <c r="G109" s="84">
        <f t="shared" si="29"/>
        <v>144600000</v>
      </c>
      <c r="H109" s="83">
        <f t="shared" si="29"/>
        <v>0</v>
      </c>
      <c r="I109" s="84">
        <f t="shared" si="29"/>
        <v>157428000</v>
      </c>
      <c r="J109" s="93">
        <f t="shared" si="29"/>
        <v>0</v>
      </c>
      <c r="K109" s="84">
        <f t="shared" si="29"/>
        <v>157428000</v>
      </c>
      <c r="L109" s="93">
        <f t="shared" si="29"/>
        <v>0</v>
      </c>
      <c r="M109" s="84">
        <f t="shared" si="29"/>
        <v>157428000</v>
      </c>
      <c r="N109" s="93">
        <f t="shared" si="16"/>
        <v>0</v>
      </c>
      <c r="O109" s="84">
        <f t="shared" si="16"/>
        <v>472284000</v>
      </c>
      <c r="P109" s="23"/>
    </row>
    <row r="110" spans="1:16" s="7" customFormat="1" ht="24.75" customHeight="1" x14ac:dyDescent="0.25">
      <c r="A110" s="100">
        <f t="shared" si="26"/>
        <v>79</v>
      </c>
      <c r="B110" s="101">
        <v>791000</v>
      </c>
      <c r="C110" s="102" t="s">
        <v>135</v>
      </c>
      <c r="D110" s="93">
        <f>D111</f>
        <v>0</v>
      </c>
      <c r="E110" s="84">
        <f t="shared" si="29"/>
        <v>115379431</v>
      </c>
      <c r="F110" s="93">
        <f t="shared" si="29"/>
        <v>0</v>
      </c>
      <c r="G110" s="84">
        <f t="shared" si="29"/>
        <v>144600000</v>
      </c>
      <c r="H110" s="83">
        <f t="shared" si="29"/>
        <v>0</v>
      </c>
      <c r="I110" s="84">
        <f t="shared" si="29"/>
        <v>157428000</v>
      </c>
      <c r="J110" s="93">
        <f t="shared" si="29"/>
        <v>0</v>
      </c>
      <c r="K110" s="84">
        <f t="shared" si="29"/>
        <v>157428000</v>
      </c>
      <c r="L110" s="93">
        <f t="shared" si="29"/>
        <v>0</v>
      </c>
      <c r="M110" s="84">
        <f t="shared" si="29"/>
        <v>157428000</v>
      </c>
      <c r="N110" s="93">
        <f t="shared" si="16"/>
        <v>0</v>
      </c>
      <c r="O110" s="84">
        <f t="shared" si="16"/>
        <v>472284000</v>
      </c>
      <c r="P110" s="23"/>
    </row>
    <row r="111" spans="1:16" s="7" customFormat="1" ht="23.25" customHeight="1" x14ac:dyDescent="0.25">
      <c r="A111" s="103">
        <f t="shared" si="26"/>
        <v>80</v>
      </c>
      <c r="B111" s="104">
        <v>791100</v>
      </c>
      <c r="C111" s="105" t="s">
        <v>485</v>
      </c>
      <c r="D111" s="208"/>
      <c r="E111" s="175">
        <v>115379431</v>
      </c>
      <c r="F111" s="176"/>
      <c r="G111" s="175">
        <v>144600000</v>
      </c>
      <c r="H111" s="174"/>
      <c r="I111" s="173">
        <v>157428000</v>
      </c>
      <c r="J111" s="176"/>
      <c r="K111" s="175">
        <v>157428000</v>
      </c>
      <c r="L111" s="176"/>
      <c r="M111" s="175">
        <v>157428000</v>
      </c>
      <c r="N111" s="137">
        <f t="shared" si="16"/>
        <v>0</v>
      </c>
      <c r="O111" s="199"/>
      <c r="P111" s="23"/>
    </row>
    <row r="112" spans="1:16" s="7" customFormat="1" ht="38.25" x14ac:dyDescent="0.25">
      <c r="A112" s="111">
        <f t="shared" si="26"/>
        <v>81</v>
      </c>
      <c r="B112" s="112">
        <v>800000</v>
      </c>
      <c r="C112" s="113" t="s">
        <v>136</v>
      </c>
      <c r="D112" s="114">
        <f>D113+D120+D127+D130</f>
        <v>0</v>
      </c>
      <c r="E112" s="115">
        <f t="shared" ref="E112:M112" si="30">E113+E120+E127+E130</f>
        <v>6596</v>
      </c>
      <c r="F112" s="114">
        <f t="shared" si="30"/>
        <v>0</v>
      </c>
      <c r="G112" s="115">
        <f t="shared" si="30"/>
        <v>0</v>
      </c>
      <c r="H112" s="78">
        <f t="shared" si="30"/>
        <v>0</v>
      </c>
      <c r="I112" s="115">
        <f t="shared" si="30"/>
        <v>150000</v>
      </c>
      <c r="J112" s="114">
        <f t="shared" si="30"/>
        <v>0</v>
      </c>
      <c r="K112" s="115">
        <f t="shared" si="30"/>
        <v>150000</v>
      </c>
      <c r="L112" s="114">
        <f t="shared" si="30"/>
        <v>0</v>
      </c>
      <c r="M112" s="115">
        <f t="shared" si="30"/>
        <v>150000</v>
      </c>
      <c r="N112" s="114">
        <f t="shared" si="16"/>
        <v>0</v>
      </c>
      <c r="O112" s="115">
        <f t="shared" si="16"/>
        <v>450000</v>
      </c>
      <c r="P112" s="23"/>
    </row>
    <row r="113" spans="1:16" s="7" customFormat="1" ht="38.25" x14ac:dyDescent="0.25">
      <c r="A113" s="100">
        <f t="shared" si="26"/>
        <v>82</v>
      </c>
      <c r="B113" s="101">
        <v>810000</v>
      </c>
      <c r="C113" s="102" t="s">
        <v>137</v>
      </c>
      <c r="D113" s="93">
        <f>D114+D116+D118</f>
        <v>0</v>
      </c>
      <c r="E113" s="84">
        <f t="shared" ref="E113:M113" si="31">E114+E116+E118</f>
        <v>6596</v>
      </c>
      <c r="F113" s="93">
        <f t="shared" si="31"/>
        <v>0</v>
      </c>
      <c r="G113" s="84">
        <f t="shared" si="31"/>
        <v>0</v>
      </c>
      <c r="H113" s="83">
        <f t="shared" si="31"/>
        <v>0</v>
      </c>
      <c r="I113" s="84">
        <f t="shared" si="31"/>
        <v>150000</v>
      </c>
      <c r="J113" s="93">
        <f t="shared" si="31"/>
        <v>0</v>
      </c>
      <c r="K113" s="84">
        <f t="shared" si="31"/>
        <v>150000</v>
      </c>
      <c r="L113" s="93">
        <f t="shared" si="31"/>
        <v>0</v>
      </c>
      <c r="M113" s="84">
        <f t="shared" si="31"/>
        <v>150000</v>
      </c>
      <c r="N113" s="93">
        <f t="shared" si="16"/>
        <v>0</v>
      </c>
      <c r="O113" s="84">
        <f t="shared" si="16"/>
        <v>450000</v>
      </c>
      <c r="P113" s="23"/>
    </row>
    <row r="114" spans="1:16" s="7" customFormat="1" ht="25.5" x14ac:dyDescent="0.25">
      <c r="A114" s="100">
        <f t="shared" si="26"/>
        <v>83</v>
      </c>
      <c r="B114" s="101">
        <v>811000</v>
      </c>
      <c r="C114" s="102" t="s">
        <v>138</v>
      </c>
      <c r="D114" s="93">
        <f>D115</f>
        <v>0</v>
      </c>
      <c r="E114" s="84">
        <f t="shared" ref="E114:M114" si="32">E115</f>
        <v>0</v>
      </c>
      <c r="F114" s="93">
        <f t="shared" si="32"/>
        <v>0</v>
      </c>
      <c r="G114" s="84">
        <f t="shared" si="32"/>
        <v>0</v>
      </c>
      <c r="H114" s="83">
        <f t="shared" si="32"/>
        <v>0</v>
      </c>
      <c r="I114" s="84">
        <f t="shared" si="32"/>
        <v>0</v>
      </c>
      <c r="J114" s="93">
        <f t="shared" si="32"/>
        <v>0</v>
      </c>
      <c r="K114" s="84">
        <f t="shared" si="32"/>
        <v>0</v>
      </c>
      <c r="L114" s="93">
        <f t="shared" si="32"/>
        <v>0</v>
      </c>
      <c r="M114" s="84">
        <f t="shared" si="32"/>
        <v>0</v>
      </c>
      <c r="N114" s="93">
        <f t="shared" si="16"/>
        <v>0</v>
      </c>
      <c r="O114" s="84">
        <f t="shared" si="16"/>
        <v>0</v>
      </c>
      <c r="P114" s="23"/>
    </row>
    <row r="115" spans="1:16" s="7" customFormat="1" ht="25.5" x14ac:dyDescent="0.25">
      <c r="A115" s="103">
        <f t="shared" si="26"/>
        <v>84</v>
      </c>
      <c r="B115" s="104">
        <v>811100</v>
      </c>
      <c r="C115" s="105" t="s">
        <v>208</v>
      </c>
      <c r="D115" s="176"/>
      <c r="E115" s="175"/>
      <c r="F115" s="176"/>
      <c r="G115" s="175"/>
      <c r="H115" s="174"/>
      <c r="I115" s="173"/>
      <c r="J115" s="176"/>
      <c r="K115" s="175"/>
      <c r="L115" s="176"/>
      <c r="M115" s="175"/>
      <c r="N115" s="137">
        <f t="shared" si="16"/>
        <v>0</v>
      </c>
      <c r="O115" s="122">
        <f t="shared" si="16"/>
        <v>0</v>
      </c>
      <c r="P115" s="23"/>
    </row>
    <row r="116" spans="1:16" s="7" customFormat="1" ht="25.5" x14ac:dyDescent="0.25">
      <c r="A116" s="100">
        <f t="shared" si="26"/>
        <v>85</v>
      </c>
      <c r="B116" s="101">
        <v>812000</v>
      </c>
      <c r="C116" s="102" t="s">
        <v>139</v>
      </c>
      <c r="D116" s="93">
        <f t="shared" ref="D116:M116" si="33">D117</f>
        <v>0</v>
      </c>
      <c r="E116" s="84">
        <f t="shared" si="33"/>
        <v>6596</v>
      </c>
      <c r="F116" s="93">
        <f t="shared" si="33"/>
        <v>0</v>
      </c>
      <c r="G116" s="84">
        <f t="shared" si="33"/>
        <v>0</v>
      </c>
      <c r="H116" s="83">
        <f t="shared" si="33"/>
        <v>0</v>
      </c>
      <c r="I116" s="84">
        <f t="shared" si="33"/>
        <v>50000</v>
      </c>
      <c r="J116" s="93">
        <f t="shared" si="33"/>
        <v>0</v>
      </c>
      <c r="K116" s="84">
        <f t="shared" si="33"/>
        <v>50000</v>
      </c>
      <c r="L116" s="93">
        <f t="shared" si="33"/>
        <v>0</v>
      </c>
      <c r="M116" s="84">
        <f t="shared" si="33"/>
        <v>50000</v>
      </c>
      <c r="N116" s="93">
        <f t="shared" si="16"/>
        <v>0</v>
      </c>
      <c r="O116" s="84">
        <f t="shared" si="16"/>
        <v>150000</v>
      </c>
      <c r="P116" s="23"/>
    </row>
    <row r="117" spans="1:16" s="7" customFormat="1" ht="25.5" x14ac:dyDescent="0.25">
      <c r="A117" s="103">
        <f t="shared" si="26"/>
        <v>86</v>
      </c>
      <c r="B117" s="104">
        <v>812100</v>
      </c>
      <c r="C117" s="105" t="s">
        <v>209</v>
      </c>
      <c r="D117" s="176"/>
      <c r="E117" s="175">
        <v>6596</v>
      </c>
      <c r="F117" s="176"/>
      <c r="G117" s="175"/>
      <c r="H117" s="174"/>
      <c r="I117" s="173">
        <v>50000</v>
      </c>
      <c r="J117" s="176"/>
      <c r="K117" s="175">
        <v>50000</v>
      </c>
      <c r="L117" s="176"/>
      <c r="M117" s="175">
        <v>50000</v>
      </c>
      <c r="N117" s="137">
        <f t="shared" si="16"/>
        <v>0</v>
      </c>
      <c r="O117" s="122">
        <f t="shared" si="16"/>
        <v>150000</v>
      </c>
      <c r="P117" s="23"/>
    </row>
    <row r="118" spans="1:16" s="7" customFormat="1" ht="25.5" x14ac:dyDescent="0.25">
      <c r="A118" s="100">
        <f t="shared" si="26"/>
        <v>87</v>
      </c>
      <c r="B118" s="101">
        <v>813000</v>
      </c>
      <c r="C118" s="102" t="s">
        <v>140</v>
      </c>
      <c r="D118" s="93">
        <f t="shared" ref="D118:M118" si="34">D119</f>
        <v>0</v>
      </c>
      <c r="E118" s="84">
        <f t="shared" si="34"/>
        <v>0</v>
      </c>
      <c r="F118" s="93">
        <f t="shared" si="34"/>
        <v>0</v>
      </c>
      <c r="G118" s="84">
        <f t="shared" si="34"/>
        <v>0</v>
      </c>
      <c r="H118" s="83">
        <f t="shared" si="34"/>
        <v>0</v>
      </c>
      <c r="I118" s="84">
        <f t="shared" si="34"/>
        <v>100000</v>
      </c>
      <c r="J118" s="93">
        <f t="shared" si="34"/>
        <v>0</v>
      </c>
      <c r="K118" s="84">
        <f t="shared" si="34"/>
        <v>100000</v>
      </c>
      <c r="L118" s="93">
        <f t="shared" si="34"/>
        <v>0</v>
      </c>
      <c r="M118" s="84">
        <f t="shared" si="34"/>
        <v>100000</v>
      </c>
      <c r="N118" s="93">
        <f t="shared" si="16"/>
        <v>0</v>
      </c>
      <c r="O118" s="84">
        <f t="shared" si="16"/>
        <v>300000</v>
      </c>
      <c r="P118" s="23"/>
    </row>
    <row r="119" spans="1:16" s="7" customFormat="1" ht="25.5" x14ac:dyDescent="0.25">
      <c r="A119" s="103">
        <f t="shared" si="26"/>
        <v>88</v>
      </c>
      <c r="B119" s="104">
        <v>813100</v>
      </c>
      <c r="C119" s="105" t="s">
        <v>210</v>
      </c>
      <c r="D119" s="176"/>
      <c r="E119" s="175"/>
      <c r="F119" s="176"/>
      <c r="G119" s="175"/>
      <c r="H119" s="174"/>
      <c r="I119" s="173">
        <v>100000</v>
      </c>
      <c r="J119" s="176"/>
      <c r="K119" s="175">
        <v>100000</v>
      </c>
      <c r="L119" s="176"/>
      <c r="M119" s="175">
        <v>100000</v>
      </c>
      <c r="N119" s="137">
        <f t="shared" si="16"/>
        <v>0</v>
      </c>
      <c r="O119" s="122">
        <f t="shared" si="16"/>
        <v>300000</v>
      </c>
      <c r="P119" s="23"/>
    </row>
    <row r="120" spans="1:16" s="7" customFormat="1" ht="25.5" x14ac:dyDescent="0.25">
      <c r="A120" s="100">
        <f t="shared" si="26"/>
        <v>89</v>
      </c>
      <c r="B120" s="101">
        <v>820000</v>
      </c>
      <c r="C120" s="102" t="s">
        <v>141</v>
      </c>
      <c r="D120" s="93">
        <f t="shared" ref="D120:M120" si="35">D121+D123+D125</f>
        <v>0</v>
      </c>
      <c r="E120" s="84">
        <f t="shared" si="35"/>
        <v>0</v>
      </c>
      <c r="F120" s="93">
        <f t="shared" si="35"/>
        <v>0</v>
      </c>
      <c r="G120" s="84">
        <f t="shared" si="35"/>
        <v>0</v>
      </c>
      <c r="H120" s="83">
        <f t="shared" si="35"/>
        <v>0</v>
      </c>
      <c r="I120" s="84">
        <f t="shared" si="35"/>
        <v>0</v>
      </c>
      <c r="J120" s="93">
        <f t="shared" si="35"/>
        <v>0</v>
      </c>
      <c r="K120" s="84">
        <f t="shared" si="35"/>
        <v>0</v>
      </c>
      <c r="L120" s="93">
        <f t="shared" si="35"/>
        <v>0</v>
      </c>
      <c r="M120" s="84">
        <f t="shared" si="35"/>
        <v>0</v>
      </c>
      <c r="N120" s="93">
        <f t="shared" si="16"/>
        <v>0</v>
      </c>
      <c r="O120" s="84">
        <f t="shared" si="16"/>
        <v>0</v>
      </c>
      <c r="P120" s="23"/>
    </row>
    <row r="121" spans="1:16" s="7" customFormat="1" ht="25.5" x14ac:dyDescent="0.25">
      <c r="A121" s="100">
        <f t="shared" si="26"/>
        <v>90</v>
      </c>
      <c r="B121" s="101">
        <v>821000</v>
      </c>
      <c r="C121" s="102" t="s">
        <v>142</v>
      </c>
      <c r="D121" s="93">
        <f t="shared" ref="D121:M121" si="36">D122</f>
        <v>0</v>
      </c>
      <c r="E121" s="84">
        <f t="shared" si="36"/>
        <v>0</v>
      </c>
      <c r="F121" s="93">
        <f t="shared" si="36"/>
        <v>0</v>
      </c>
      <c r="G121" s="84">
        <f t="shared" si="36"/>
        <v>0</v>
      </c>
      <c r="H121" s="83">
        <f t="shared" si="36"/>
        <v>0</v>
      </c>
      <c r="I121" s="84">
        <f t="shared" si="36"/>
        <v>0</v>
      </c>
      <c r="J121" s="93">
        <f t="shared" si="36"/>
        <v>0</v>
      </c>
      <c r="K121" s="84">
        <f t="shared" si="36"/>
        <v>0</v>
      </c>
      <c r="L121" s="93">
        <f t="shared" si="36"/>
        <v>0</v>
      </c>
      <c r="M121" s="84">
        <f t="shared" si="36"/>
        <v>0</v>
      </c>
      <c r="N121" s="93">
        <f t="shared" si="16"/>
        <v>0</v>
      </c>
      <c r="O121" s="84">
        <f t="shared" si="16"/>
        <v>0</v>
      </c>
      <c r="P121" s="23"/>
    </row>
    <row r="122" spans="1:16" s="7" customFormat="1" ht="25.5" x14ac:dyDescent="0.25">
      <c r="A122" s="103">
        <f t="shared" si="26"/>
        <v>91</v>
      </c>
      <c r="B122" s="104">
        <v>821100</v>
      </c>
      <c r="C122" s="105" t="s">
        <v>211</v>
      </c>
      <c r="D122" s="176"/>
      <c r="E122" s="175"/>
      <c r="F122" s="176"/>
      <c r="G122" s="175"/>
      <c r="H122" s="174"/>
      <c r="I122" s="173"/>
      <c r="J122" s="176"/>
      <c r="K122" s="175"/>
      <c r="L122" s="176"/>
      <c r="M122" s="175"/>
      <c r="N122" s="137">
        <f t="shared" si="16"/>
        <v>0</v>
      </c>
      <c r="O122" s="122">
        <f t="shared" si="16"/>
        <v>0</v>
      </c>
      <c r="P122" s="23"/>
    </row>
    <row r="123" spans="1:16" s="7" customFormat="1" ht="25.5" x14ac:dyDescent="0.25">
      <c r="A123" s="100">
        <f t="shared" si="26"/>
        <v>92</v>
      </c>
      <c r="B123" s="101">
        <v>822000</v>
      </c>
      <c r="C123" s="102" t="s">
        <v>143</v>
      </c>
      <c r="D123" s="116">
        <f t="shared" ref="D123:M123" si="37">D124</f>
        <v>0</v>
      </c>
      <c r="E123" s="117">
        <f t="shared" si="37"/>
        <v>0</v>
      </c>
      <c r="F123" s="116">
        <f t="shared" si="37"/>
        <v>0</v>
      </c>
      <c r="G123" s="117">
        <f t="shared" si="37"/>
        <v>0</v>
      </c>
      <c r="H123" s="118">
        <f t="shared" si="37"/>
        <v>0</v>
      </c>
      <c r="I123" s="117">
        <f t="shared" si="37"/>
        <v>0</v>
      </c>
      <c r="J123" s="116">
        <f t="shared" si="37"/>
        <v>0</v>
      </c>
      <c r="K123" s="117">
        <f t="shared" si="37"/>
        <v>0</v>
      </c>
      <c r="L123" s="116">
        <f t="shared" si="37"/>
        <v>0</v>
      </c>
      <c r="M123" s="117">
        <f t="shared" si="37"/>
        <v>0</v>
      </c>
      <c r="N123" s="116">
        <f t="shared" si="16"/>
        <v>0</v>
      </c>
      <c r="O123" s="117">
        <f t="shared" si="16"/>
        <v>0</v>
      </c>
      <c r="P123" s="23"/>
    </row>
    <row r="124" spans="1:16" s="7" customFormat="1" ht="25.5" x14ac:dyDescent="0.25">
      <c r="A124" s="103">
        <f t="shared" si="26"/>
        <v>93</v>
      </c>
      <c r="B124" s="104">
        <v>822100</v>
      </c>
      <c r="C124" s="105" t="s">
        <v>212</v>
      </c>
      <c r="D124" s="176"/>
      <c r="E124" s="175"/>
      <c r="F124" s="176"/>
      <c r="G124" s="175"/>
      <c r="H124" s="174"/>
      <c r="I124" s="173"/>
      <c r="J124" s="176"/>
      <c r="K124" s="175"/>
      <c r="L124" s="176"/>
      <c r="M124" s="175"/>
      <c r="N124" s="137">
        <f t="shared" si="16"/>
        <v>0</v>
      </c>
      <c r="O124" s="122">
        <f t="shared" si="16"/>
        <v>0</v>
      </c>
      <c r="P124" s="23"/>
    </row>
    <row r="125" spans="1:16" s="7" customFormat="1" ht="25.5" x14ac:dyDescent="0.25">
      <c r="A125" s="100">
        <f t="shared" si="26"/>
        <v>94</v>
      </c>
      <c r="B125" s="101">
        <v>823000</v>
      </c>
      <c r="C125" s="102" t="s">
        <v>145</v>
      </c>
      <c r="D125" s="93">
        <f t="shared" ref="D125:M125" si="38">D126</f>
        <v>0</v>
      </c>
      <c r="E125" s="84">
        <f t="shared" si="38"/>
        <v>0</v>
      </c>
      <c r="F125" s="93">
        <f t="shared" si="38"/>
        <v>0</v>
      </c>
      <c r="G125" s="84">
        <f t="shared" si="38"/>
        <v>0</v>
      </c>
      <c r="H125" s="83">
        <f t="shared" si="38"/>
        <v>0</v>
      </c>
      <c r="I125" s="84">
        <f t="shared" si="38"/>
        <v>0</v>
      </c>
      <c r="J125" s="93">
        <f t="shared" si="38"/>
        <v>0</v>
      </c>
      <c r="K125" s="84">
        <f t="shared" si="38"/>
        <v>0</v>
      </c>
      <c r="L125" s="93">
        <f t="shared" si="38"/>
        <v>0</v>
      </c>
      <c r="M125" s="84">
        <f t="shared" si="38"/>
        <v>0</v>
      </c>
      <c r="N125" s="93">
        <f t="shared" si="16"/>
        <v>0</v>
      </c>
      <c r="O125" s="84">
        <f t="shared" si="16"/>
        <v>0</v>
      </c>
      <c r="P125" s="23"/>
    </row>
    <row r="126" spans="1:16" s="7" customFormat="1" ht="25.5" x14ac:dyDescent="0.25">
      <c r="A126" s="103">
        <f t="shared" si="26"/>
        <v>95</v>
      </c>
      <c r="B126" s="104">
        <v>823100</v>
      </c>
      <c r="C126" s="105" t="s">
        <v>213</v>
      </c>
      <c r="D126" s="176"/>
      <c r="E126" s="175"/>
      <c r="F126" s="176"/>
      <c r="G126" s="175"/>
      <c r="H126" s="174"/>
      <c r="I126" s="173"/>
      <c r="J126" s="176"/>
      <c r="K126" s="175"/>
      <c r="L126" s="176"/>
      <c r="M126" s="175"/>
      <c r="N126" s="137">
        <f t="shared" si="16"/>
        <v>0</v>
      </c>
      <c r="O126" s="122">
        <f t="shared" si="16"/>
        <v>0</v>
      </c>
      <c r="P126" s="23"/>
    </row>
    <row r="127" spans="1:16" s="7" customFormat="1" ht="25.5" x14ac:dyDescent="0.25">
      <c r="A127" s="100">
        <f t="shared" si="26"/>
        <v>96</v>
      </c>
      <c r="B127" s="101">
        <v>830000</v>
      </c>
      <c r="C127" s="102" t="s">
        <v>144</v>
      </c>
      <c r="D127" s="93">
        <f t="shared" ref="D127:M128" si="39">D128</f>
        <v>0</v>
      </c>
      <c r="E127" s="84">
        <f t="shared" si="39"/>
        <v>0</v>
      </c>
      <c r="F127" s="93">
        <f t="shared" si="39"/>
        <v>0</v>
      </c>
      <c r="G127" s="84">
        <f t="shared" si="39"/>
        <v>0</v>
      </c>
      <c r="H127" s="83">
        <f t="shared" si="39"/>
        <v>0</v>
      </c>
      <c r="I127" s="84">
        <f t="shared" si="39"/>
        <v>0</v>
      </c>
      <c r="J127" s="93">
        <f t="shared" si="39"/>
        <v>0</v>
      </c>
      <c r="K127" s="84">
        <f t="shared" si="39"/>
        <v>0</v>
      </c>
      <c r="L127" s="93">
        <f t="shared" si="39"/>
        <v>0</v>
      </c>
      <c r="M127" s="84">
        <f t="shared" si="39"/>
        <v>0</v>
      </c>
      <c r="N127" s="93">
        <f t="shared" si="16"/>
        <v>0</v>
      </c>
      <c r="O127" s="84">
        <f t="shared" si="16"/>
        <v>0</v>
      </c>
      <c r="P127" s="23"/>
    </row>
    <row r="128" spans="1:16" s="7" customFormat="1" ht="25.5" x14ac:dyDescent="0.25">
      <c r="A128" s="100">
        <f t="shared" si="26"/>
        <v>97</v>
      </c>
      <c r="B128" s="101">
        <v>831000</v>
      </c>
      <c r="C128" s="102" t="s">
        <v>146</v>
      </c>
      <c r="D128" s="93">
        <f t="shared" si="39"/>
        <v>0</v>
      </c>
      <c r="E128" s="84">
        <f t="shared" si="39"/>
        <v>0</v>
      </c>
      <c r="F128" s="93">
        <f t="shared" si="39"/>
        <v>0</v>
      </c>
      <c r="G128" s="84">
        <f t="shared" si="39"/>
        <v>0</v>
      </c>
      <c r="H128" s="83">
        <f t="shared" si="39"/>
        <v>0</v>
      </c>
      <c r="I128" s="84">
        <f t="shared" si="39"/>
        <v>0</v>
      </c>
      <c r="J128" s="93">
        <f t="shared" si="39"/>
        <v>0</v>
      </c>
      <c r="K128" s="84">
        <f t="shared" si="39"/>
        <v>0</v>
      </c>
      <c r="L128" s="93">
        <f t="shared" si="39"/>
        <v>0</v>
      </c>
      <c r="M128" s="84">
        <f t="shared" si="39"/>
        <v>0</v>
      </c>
      <c r="N128" s="93">
        <f t="shared" si="16"/>
        <v>0</v>
      </c>
      <c r="O128" s="84">
        <f t="shared" si="16"/>
        <v>0</v>
      </c>
      <c r="P128" s="23"/>
    </row>
    <row r="129" spans="1:16" s="7" customFormat="1" ht="25.5" x14ac:dyDescent="0.25">
      <c r="A129" s="103">
        <f t="shared" si="26"/>
        <v>98</v>
      </c>
      <c r="B129" s="104">
        <v>831100</v>
      </c>
      <c r="C129" s="105" t="s">
        <v>220</v>
      </c>
      <c r="D129" s="176"/>
      <c r="E129" s="175"/>
      <c r="F129" s="176"/>
      <c r="G129" s="175"/>
      <c r="H129" s="174"/>
      <c r="I129" s="173"/>
      <c r="J129" s="176"/>
      <c r="K129" s="175"/>
      <c r="L129" s="176"/>
      <c r="M129" s="175"/>
      <c r="N129" s="137">
        <f t="shared" si="16"/>
        <v>0</v>
      </c>
      <c r="O129" s="122">
        <f t="shared" si="16"/>
        <v>0</v>
      </c>
      <c r="P129" s="23"/>
    </row>
    <row r="130" spans="1:16" s="7" customFormat="1" ht="38.25" x14ac:dyDescent="0.25">
      <c r="A130" s="100">
        <f t="shared" si="26"/>
        <v>99</v>
      </c>
      <c r="B130" s="101">
        <v>840000</v>
      </c>
      <c r="C130" s="102" t="s">
        <v>147</v>
      </c>
      <c r="D130" s="93">
        <f t="shared" ref="D130:M130" si="40">D131+D133+D135</f>
        <v>0</v>
      </c>
      <c r="E130" s="84">
        <f t="shared" si="40"/>
        <v>0</v>
      </c>
      <c r="F130" s="93">
        <f t="shared" si="40"/>
        <v>0</v>
      </c>
      <c r="G130" s="84">
        <f t="shared" si="40"/>
        <v>0</v>
      </c>
      <c r="H130" s="83">
        <f t="shared" si="40"/>
        <v>0</v>
      </c>
      <c r="I130" s="84">
        <f t="shared" si="40"/>
        <v>0</v>
      </c>
      <c r="J130" s="93">
        <f t="shared" si="40"/>
        <v>0</v>
      </c>
      <c r="K130" s="84">
        <f t="shared" si="40"/>
        <v>0</v>
      </c>
      <c r="L130" s="93">
        <f t="shared" si="40"/>
        <v>0</v>
      </c>
      <c r="M130" s="84">
        <f t="shared" si="40"/>
        <v>0</v>
      </c>
      <c r="N130" s="93">
        <f t="shared" si="16"/>
        <v>0</v>
      </c>
      <c r="O130" s="84">
        <f t="shared" si="16"/>
        <v>0</v>
      </c>
      <c r="P130" s="23"/>
    </row>
    <row r="131" spans="1:16" s="7" customFormat="1" ht="25.5" x14ac:dyDescent="0.25">
      <c r="A131" s="100">
        <f t="shared" si="26"/>
        <v>100</v>
      </c>
      <c r="B131" s="101">
        <v>841000</v>
      </c>
      <c r="C131" s="102" t="s">
        <v>148</v>
      </c>
      <c r="D131" s="93">
        <f t="shared" ref="D131:M131" si="41">D132</f>
        <v>0</v>
      </c>
      <c r="E131" s="84">
        <f t="shared" si="41"/>
        <v>0</v>
      </c>
      <c r="F131" s="93">
        <f t="shared" si="41"/>
        <v>0</v>
      </c>
      <c r="G131" s="84">
        <f t="shared" si="41"/>
        <v>0</v>
      </c>
      <c r="H131" s="83">
        <f t="shared" si="41"/>
        <v>0</v>
      </c>
      <c r="I131" s="84">
        <f t="shared" si="41"/>
        <v>0</v>
      </c>
      <c r="J131" s="93">
        <f t="shared" si="41"/>
        <v>0</v>
      </c>
      <c r="K131" s="84">
        <f t="shared" si="41"/>
        <v>0</v>
      </c>
      <c r="L131" s="93">
        <f t="shared" si="41"/>
        <v>0</v>
      </c>
      <c r="M131" s="84">
        <f t="shared" si="41"/>
        <v>0</v>
      </c>
      <c r="N131" s="93">
        <f t="shared" si="16"/>
        <v>0</v>
      </c>
      <c r="O131" s="84">
        <f t="shared" si="16"/>
        <v>0</v>
      </c>
      <c r="P131" s="23"/>
    </row>
    <row r="132" spans="1:16" s="7" customFormat="1" ht="12.75" x14ac:dyDescent="0.25">
      <c r="A132" s="103">
        <f t="shared" si="26"/>
        <v>101</v>
      </c>
      <c r="B132" s="104">
        <v>841100</v>
      </c>
      <c r="C132" s="105" t="s">
        <v>221</v>
      </c>
      <c r="D132" s="176"/>
      <c r="E132" s="175"/>
      <c r="F132" s="176"/>
      <c r="G132" s="175"/>
      <c r="H132" s="174"/>
      <c r="I132" s="173"/>
      <c r="J132" s="176"/>
      <c r="K132" s="175"/>
      <c r="L132" s="176"/>
      <c r="M132" s="175"/>
      <c r="N132" s="137">
        <f t="shared" si="16"/>
        <v>0</v>
      </c>
      <c r="O132" s="122">
        <f t="shared" si="16"/>
        <v>0</v>
      </c>
      <c r="P132" s="23"/>
    </row>
    <row r="133" spans="1:16" s="7" customFormat="1" ht="25.5" x14ac:dyDescent="0.25">
      <c r="A133" s="100">
        <f t="shared" si="26"/>
        <v>102</v>
      </c>
      <c r="B133" s="101">
        <v>842000</v>
      </c>
      <c r="C133" s="102" t="s">
        <v>149</v>
      </c>
      <c r="D133" s="93">
        <f t="shared" ref="D133:M133" si="42">D134</f>
        <v>0</v>
      </c>
      <c r="E133" s="84">
        <f t="shared" si="42"/>
        <v>0</v>
      </c>
      <c r="F133" s="93">
        <f t="shared" si="42"/>
        <v>0</v>
      </c>
      <c r="G133" s="84">
        <f t="shared" si="42"/>
        <v>0</v>
      </c>
      <c r="H133" s="83">
        <f t="shared" si="42"/>
        <v>0</v>
      </c>
      <c r="I133" s="84">
        <f t="shared" si="42"/>
        <v>0</v>
      </c>
      <c r="J133" s="93">
        <f t="shared" si="42"/>
        <v>0</v>
      </c>
      <c r="K133" s="84">
        <f t="shared" si="42"/>
        <v>0</v>
      </c>
      <c r="L133" s="93">
        <f t="shared" si="42"/>
        <v>0</v>
      </c>
      <c r="M133" s="84">
        <f t="shared" si="42"/>
        <v>0</v>
      </c>
      <c r="N133" s="93">
        <f t="shared" si="16"/>
        <v>0</v>
      </c>
      <c r="O133" s="84">
        <f t="shared" si="16"/>
        <v>0</v>
      </c>
      <c r="P133" s="23"/>
    </row>
    <row r="134" spans="1:16" s="7" customFormat="1" ht="25.5" x14ac:dyDescent="0.25">
      <c r="A134" s="103">
        <f t="shared" si="26"/>
        <v>103</v>
      </c>
      <c r="B134" s="104">
        <v>842100</v>
      </c>
      <c r="C134" s="105" t="s">
        <v>222</v>
      </c>
      <c r="D134" s="176"/>
      <c r="E134" s="175"/>
      <c r="F134" s="176"/>
      <c r="G134" s="175"/>
      <c r="H134" s="174"/>
      <c r="I134" s="173"/>
      <c r="J134" s="176"/>
      <c r="K134" s="175"/>
      <c r="L134" s="176"/>
      <c r="M134" s="175"/>
      <c r="N134" s="137">
        <f t="shared" si="16"/>
        <v>0</v>
      </c>
      <c r="O134" s="122">
        <f t="shared" si="16"/>
        <v>0</v>
      </c>
      <c r="P134" s="23"/>
    </row>
    <row r="135" spans="1:16" s="7" customFormat="1" ht="25.5" x14ac:dyDescent="0.25">
      <c r="A135" s="100">
        <f t="shared" si="26"/>
        <v>104</v>
      </c>
      <c r="B135" s="101">
        <v>843000</v>
      </c>
      <c r="C135" s="102" t="s">
        <v>150</v>
      </c>
      <c r="D135" s="93">
        <f t="shared" ref="D135:M135" si="43">D136</f>
        <v>0</v>
      </c>
      <c r="E135" s="84">
        <f t="shared" si="43"/>
        <v>0</v>
      </c>
      <c r="F135" s="93">
        <f t="shared" si="43"/>
        <v>0</v>
      </c>
      <c r="G135" s="84">
        <f t="shared" si="43"/>
        <v>0</v>
      </c>
      <c r="H135" s="83">
        <f t="shared" si="43"/>
        <v>0</v>
      </c>
      <c r="I135" s="84">
        <f t="shared" si="43"/>
        <v>0</v>
      </c>
      <c r="J135" s="93">
        <f t="shared" si="43"/>
        <v>0</v>
      </c>
      <c r="K135" s="84">
        <f t="shared" si="43"/>
        <v>0</v>
      </c>
      <c r="L135" s="93">
        <f t="shared" si="43"/>
        <v>0</v>
      </c>
      <c r="M135" s="84">
        <f t="shared" si="43"/>
        <v>0</v>
      </c>
      <c r="N135" s="93">
        <f t="shared" si="16"/>
        <v>0</v>
      </c>
      <c r="O135" s="84">
        <f t="shared" si="16"/>
        <v>0</v>
      </c>
      <c r="P135" s="23"/>
    </row>
    <row r="136" spans="1:16" s="7" customFormat="1" ht="12.75" x14ac:dyDescent="0.25">
      <c r="A136" s="103">
        <f t="shared" si="26"/>
        <v>105</v>
      </c>
      <c r="B136" s="104">
        <v>843100</v>
      </c>
      <c r="C136" s="105" t="s">
        <v>223</v>
      </c>
      <c r="D136" s="176"/>
      <c r="E136" s="175"/>
      <c r="F136" s="176"/>
      <c r="G136" s="175"/>
      <c r="H136" s="174"/>
      <c r="I136" s="173"/>
      <c r="J136" s="176"/>
      <c r="K136" s="175"/>
      <c r="L136" s="176"/>
      <c r="M136" s="175"/>
      <c r="N136" s="137">
        <f t="shared" ref="N136:O196" si="44">SUM(H136,J136,L136)</f>
        <v>0</v>
      </c>
      <c r="O136" s="122">
        <f t="shared" si="44"/>
        <v>0</v>
      </c>
      <c r="P136" s="23"/>
    </row>
    <row r="137" spans="1:16" s="7" customFormat="1" ht="38.25" x14ac:dyDescent="0.25">
      <c r="A137" s="111">
        <f t="shared" si="26"/>
        <v>106</v>
      </c>
      <c r="B137" s="112">
        <v>900000</v>
      </c>
      <c r="C137" s="113" t="s">
        <v>151</v>
      </c>
      <c r="D137" s="114">
        <f>D138+D157</f>
        <v>0</v>
      </c>
      <c r="E137" s="115">
        <f t="shared" ref="E137:M137" si="45">E138+E157</f>
        <v>0</v>
      </c>
      <c r="F137" s="114">
        <f t="shared" si="45"/>
        <v>0</v>
      </c>
      <c r="G137" s="115">
        <f t="shared" si="45"/>
        <v>0</v>
      </c>
      <c r="H137" s="78">
        <f t="shared" si="45"/>
        <v>0</v>
      </c>
      <c r="I137" s="115">
        <f t="shared" si="45"/>
        <v>0</v>
      </c>
      <c r="J137" s="114">
        <f t="shared" si="45"/>
        <v>0</v>
      </c>
      <c r="K137" s="115">
        <f t="shared" si="45"/>
        <v>0</v>
      </c>
      <c r="L137" s="114">
        <f t="shared" si="45"/>
        <v>0</v>
      </c>
      <c r="M137" s="115">
        <f t="shared" si="45"/>
        <v>0</v>
      </c>
      <c r="N137" s="114">
        <f t="shared" si="44"/>
        <v>0</v>
      </c>
      <c r="O137" s="115">
        <f t="shared" si="44"/>
        <v>0</v>
      </c>
      <c r="P137" s="23"/>
    </row>
    <row r="138" spans="1:16" s="7" customFormat="1" ht="25.5" x14ac:dyDescent="0.25">
      <c r="A138" s="100">
        <f t="shared" si="26"/>
        <v>107</v>
      </c>
      <c r="B138" s="101">
        <v>910000</v>
      </c>
      <c r="C138" s="102" t="s">
        <v>152</v>
      </c>
      <c r="D138" s="93">
        <f>D139+D149</f>
        <v>0</v>
      </c>
      <c r="E138" s="84">
        <f t="shared" ref="E138:M138" si="46">E139+E149</f>
        <v>0</v>
      </c>
      <c r="F138" s="93">
        <f t="shared" si="46"/>
        <v>0</v>
      </c>
      <c r="G138" s="84">
        <f t="shared" si="46"/>
        <v>0</v>
      </c>
      <c r="H138" s="83">
        <f t="shared" si="46"/>
        <v>0</v>
      </c>
      <c r="I138" s="84">
        <f t="shared" si="46"/>
        <v>0</v>
      </c>
      <c r="J138" s="93">
        <f t="shared" si="46"/>
        <v>0</v>
      </c>
      <c r="K138" s="84">
        <f t="shared" si="46"/>
        <v>0</v>
      </c>
      <c r="L138" s="93">
        <f t="shared" si="46"/>
        <v>0</v>
      </c>
      <c r="M138" s="84">
        <f t="shared" si="46"/>
        <v>0</v>
      </c>
      <c r="N138" s="93">
        <f t="shared" si="44"/>
        <v>0</v>
      </c>
      <c r="O138" s="84">
        <f t="shared" si="44"/>
        <v>0</v>
      </c>
      <c r="P138" s="23"/>
    </row>
    <row r="139" spans="1:16" s="7" customFormat="1" ht="25.5" x14ac:dyDescent="0.25">
      <c r="A139" s="100">
        <f t="shared" si="26"/>
        <v>108</v>
      </c>
      <c r="B139" s="101">
        <v>911000</v>
      </c>
      <c r="C139" s="102" t="s">
        <v>153</v>
      </c>
      <c r="D139" s="93">
        <f t="shared" ref="D139:M139" si="47">SUM(D140:D148)</f>
        <v>0</v>
      </c>
      <c r="E139" s="84">
        <f t="shared" si="47"/>
        <v>0</v>
      </c>
      <c r="F139" s="93">
        <f t="shared" si="47"/>
        <v>0</v>
      </c>
      <c r="G139" s="84">
        <f t="shared" si="47"/>
        <v>0</v>
      </c>
      <c r="H139" s="83">
        <f t="shared" si="47"/>
        <v>0</v>
      </c>
      <c r="I139" s="84">
        <f t="shared" si="47"/>
        <v>0</v>
      </c>
      <c r="J139" s="93">
        <f t="shared" si="47"/>
        <v>0</v>
      </c>
      <c r="K139" s="84">
        <f t="shared" si="47"/>
        <v>0</v>
      </c>
      <c r="L139" s="93">
        <f t="shared" si="47"/>
        <v>0</v>
      </c>
      <c r="M139" s="84">
        <f t="shared" si="47"/>
        <v>0</v>
      </c>
      <c r="N139" s="93">
        <f t="shared" si="44"/>
        <v>0</v>
      </c>
      <c r="O139" s="84">
        <f t="shared" si="44"/>
        <v>0</v>
      </c>
      <c r="P139" s="23"/>
    </row>
    <row r="140" spans="1:16" s="7" customFormat="1" ht="38.25" x14ac:dyDescent="0.25">
      <c r="A140" s="103">
        <f t="shared" si="26"/>
        <v>109</v>
      </c>
      <c r="B140" s="104">
        <v>911100</v>
      </c>
      <c r="C140" s="105" t="s">
        <v>224</v>
      </c>
      <c r="D140" s="176"/>
      <c r="E140" s="175"/>
      <c r="F140" s="176"/>
      <c r="G140" s="175"/>
      <c r="H140" s="174"/>
      <c r="I140" s="173"/>
      <c r="J140" s="176"/>
      <c r="K140" s="175"/>
      <c r="L140" s="176"/>
      <c r="M140" s="175"/>
      <c r="N140" s="137">
        <f t="shared" si="44"/>
        <v>0</v>
      </c>
      <c r="O140" s="122">
        <f t="shared" si="44"/>
        <v>0</v>
      </c>
      <c r="P140" s="23"/>
    </row>
    <row r="141" spans="1:16" s="7" customFormat="1" ht="25.5" x14ac:dyDescent="0.25">
      <c r="A141" s="103">
        <f t="shared" si="26"/>
        <v>110</v>
      </c>
      <c r="B141" s="104">
        <v>911200</v>
      </c>
      <c r="C141" s="105" t="s">
        <v>225</v>
      </c>
      <c r="D141" s="176"/>
      <c r="E141" s="175"/>
      <c r="F141" s="176"/>
      <c r="G141" s="175"/>
      <c r="H141" s="174"/>
      <c r="I141" s="173"/>
      <c r="J141" s="176"/>
      <c r="K141" s="175"/>
      <c r="L141" s="176"/>
      <c r="M141" s="175"/>
      <c r="N141" s="137">
        <f t="shared" si="44"/>
        <v>0</v>
      </c>
      <c r="O141" s="122">
        <f t="shared" si="44"/>
        <v>0</v>
      </c>
      <c r="P141" s="23"/>
    </row>
    <row r="142" spans="1:16" s="7" customFormat="1" ht="38.25" x14ac:dyDescent="0.25">
      <c r="A142" s="103">
        <f t="shared" si="26"/>
        <v>111</v>
      </c>
      <c r="B142" s="104">
        <v>911300</v>
      </c>
      <c r="C142" s="105" t="s">
        <v>215</v>
      </c>
      <c r="D142" s="176"/>
      <c r="E142" s="175"/>
      <c r="F142" s="176"/>
      <c r="G142" s="175"/>
      <c r="H142" s="174"/>
      <c r="I142" s="173"/>
      <c r="J142" s="176"/>
      <c r="K142" s="175"/>
      <c r="L142" s="176"/>
      <c r="M142" s="175"/>
      <c r="N142" s="137">
        <f t="shared" si="44"/>
        <v>0</v>
      </c>
      <c r="O142" s="122">
        <f t="shared" si="44"/>
        <v>0</v>
      </c>
      <c r="P142" s="23"/>
    </row>
    <row r="143" spans="1:16" s="7" customFormat="1" ht="25.5" x14ac:dyDescent="0.25">
      <c r="A143" s="103">
        <f t="shared" si="26"/>
        <v>112</v>
      </c>
      <c r="B143" s="104">
        <v>911400</v>
      </c>
      <c r="C143" s="105" t="s">
        <v>216</v>
      </c>
      <c r="D143" s="176"/>
      <c r="E143" s="175"/>
      <c r="F143" s="176"/>
      <c r="G143" s="175"/>
      <c r="H143" s="174"/>
      <c r="I143" s="173"/>
      <c r="J143" s="176"/>
      <c r="K143" s="175"/>
      <c r="L143" s="176"/>
      <c r="M143" s="175"/>
      <c r="N143" s="137">
        <f t="shared" si="44"/>
        <v>0</v>
      </c>
      <c r="O143" s="122">
        <f t="shared" si="44"/>
        <v>0</v>
      </c>
      <c r="P143" s="23"/>
    </row>
    <row r="144" spans="1:16" s="7" customFormat="1" ht="25.5" x14ac:dyDescent="0.25">
      <c r="A144" s="103">
        <f t="shared" si="26"/>
        <v>113</v>
      </c>
      <c r="B144" s="104">
        <v>911500</v>
      </c>
      <c r="C144" s="105" t="s">
        <v>277</v>
      </c>
      <c r="D144" s="176"/>
      <c r="E144" s="175"/>
      <c r="F144" s="176"/>
      <c r="G144" s="175"/>
      <c r="H144" s="174"/>
      <c r="I144" s="173"/>
      <c r="J144" s="176"/>
      <c r="K144" s="175"/>
      <c r="L144" s="176"/>
      <c r="M144" s="175"/>
      <c r="N144" s="137">
        <f t="shared" si="44"/>
        <v>0</v>
      </c>
      <c r="O144" s="122">
        <f t="shared" si="44"/>
        <v>0</v>
      </c>
      <c r="P144" s="23"/>
    </row>
    <row r="145" spans="1:16" s="7" customFormat="1" ht="25.5" x14ac:dyDescent="0.25">
      <c r="A145" s="103">
        <f t="shared" si="26"/>
        <v>114</v>
      </c>
      <c r="B145" s="104">
        <v>911600</v>
      </c>
      <c r="C145" s="105" t="s">
        <v>217</v>
      </c>
      <c r="D145" s="176"/>
      <c r="E145" s="175"/>
      <c r="F145" s="176"/>
      <c r="G145" s="175"/>
      <c r="H145" s="174"/>
      <c r="I145" s="173"/>
      <c r="J145" s="176"/>
      <c r="K145" s="175"/>
      <c r="L145" s="176"/>
      <c r="M145" s="175"/>
      <c r="N145" s="137">
        <f t="shared" si="44"/>
        <v>0</v>
      </c>
      <c r="O145" s="122">
        <f t="shared" si="44"/>
        <v>0</v>
      </c>
      <c r="P145" s="23"/>
    </row>
    <row r="146" spans="1:16" s="7" customFormat="1" ht="25.5" x14ac:dyDescent="0.25">
      <c r="A146" s="103">
        <f t="shared" si="26"/>
        <v>115</v>
      </c>
      <c r="B146" s="104">
        <v>911700</v>
      </c>
      <c r="C146" s="105" t="s">
        <v>218</v>
      </c>
      <c r="D146" s="176"/>
      <c r="E146" s="175"/>
      <c r="F146" s="176"/>
      <c r="G146" s="175"/>
      <c r="H146" s="174"/>
      <c r="I146" s="173"/>
      <c r="J146" s="176"/>
      <c r="K146" s="175"/>
      <c r="L146" s="176"/>
      <c r="M146" s="175"/>
      <c r="N146" s="137">
        <f t="shared" si="44"/>
        <v>0</v>
      </c>
      <c r="O146" s="122">
        <f t="shared" si="44"/>
        <v>0</v>
      </c>
      <c r="P146" s="23"/>
    </row>
    <row r="147" spans="1:16" s="7" customFormat="1" ht="12.75" x14ac:dyDescent="0.25">
      <c r="A147" s="103">
        <f t="shared" si="26"/>
        <v>116</v>
      </c>
      <c r="B147" s="104">
        <v>911800</v>
      </c>
      <c r="C147" s="105" t="s">
        <v>219</v>
      </c>
      <c r="D147" s="176"/>
      <c r="E147" s="175"/>
      <c r="F147" s="176"/>
      <c r="G147" s="175"/>
      <c r="H147" s="174"/>
      <c r="I147" s="173"/>
      <c r="J147" s="176"/>
      <c r="K147" s="175"/>
      <c r="L147" s="176"/>
      <c r="M147" s="175"/>
      <c r="N147" s="137">
        <f t="shared" si="44"/>
        <v>0</v>
      </c>
      <c r="O147" s="122">
        <f t="shared" si="44"/>
        <v>0</v>
      </c>
      <c r="P147" s="23"/>
    </row>
    <row r="148" spans="1:16" s="7" customFormat="1" ht="12.75" x14ac:dyDescent="0.25">
      <c r="A148" s="103">
        <f t="shared" si="26"/>
        <v>117</v>
      </c>
      <c r="B148" s="104">
        <v>911900</v>
      </c>
      <c r="C148" s="105" t="s">
        <v>469</v>
      </c>
      <c r="D148" s="176"/>
      <c r="E148" s="175"/>
      <c r="F148" s="176"/>
      <c r="G148" s="175"/>
      <c r="H148" s="174"/>
      <c r="I148" s="173"/>
      <c r="J148" s="176"/>
      <c r="K148" s="175"/>
      <c r="L148" s="176"/>
      <c r="M148" s="175"/>
      <c r="N148" s="137">
        <f t="shared" si="44"/>
        <v>0</v>
      </c>
      <c r="O148" s="122">
        <f t="shared" si="44"/>
        <v>0</v>
      </c>
      <c r="P148" s="23"/>
    </row>
    <row r="149" spans="1:16" s="7" customFormat="1" ht="25.5" x14ac:dyDescent="0.25">
      <c r="A149" s="100">
        <f t="shared" si="26"/>
        <v>118</v>
      </c>
      <c r="B149" s="101">
        <v>912000</v>
      </c>
      <c r="C149" s="102" t="s">
        <v>154</v>
      </c>
      <c r="D149" s="93">
        <f t="shared" ref="D149:M149" si="48">SUM(D150:D156)</f>
        <v>0</v>
      </c>
      <c r="E149" s="84">
        <f t="shared" si="48"/>
        <v>0</v>
      </c>
      <c r="F149" s="93">
        <f t="shared" si="48"/>
        <v>0</v>
      </c>
      <c r="G149" s="84">
        <f t="shared" si="48"/>
        <v>0</v>
      </c>
      <c r="H149" s="83">
        <f t="shared" si="48"/>
        <v>0</v>
      </c>
      <c r="I149" s="84">
        <f t="shared" si="48"/>
        <v>0</v>
      </c>
      <c r="J149" s="93">
        <f t="shared" si="48"/>
        <v>0</v>
      </c>
      <c r="K149" s="84">
        <f t="shared" si="48"/>
        <v>0</v>
      </c>
      <c r="L149" s="93">
        <f t="shared" si="48"/>
        <v>0</v>
      </c>
      <c r="M149" s="84">
        <f t="shared" si="48"/>
        <v>0</v>
      </c>
      <c r="N149" s="93">
        <f t="shared" si="44"/>
        <v>0</v>
      </c>
      <c r="O149" s="84">
        <f t="shared" si="44"/>
        <v>0</v>
      </c>
      <c r="P149" s="23"/>
    </row>
    <row r="150" spans="1:16" s="7" customFormat="1" ht="51" x14ac:dyDescent="0.25">
      <c r="A150" s="103">
        <f t="shared" si="26"/>
        <v>119</v>
      </c>
      <c r="B150" s="104">
        <v>912100</v>
      </c>
      <c r="C150" s="105" t="s">
        <v>265</v>
      </c>
      <c r="D150" s="176"/>
      <c r="E150" s="175"/>
      <c r="F150" s="176"/>
      <c r="G150" s="175"/>
      <c r="H150" s="174"/>
      <c r="I150" s="173"/>
      <c r="J150" s="176"/>
      <c r="K150" s="175"/>
      <c r="L150" s="176"/>
      <c r="M150" s="175"/>
      <c r="N150" s="137">
        <f t="shared" si="44"/>
        <v>0</v>
      </c>
      <c r="O150" s="122">
        <f t="shared" si="44"/>
        <v>0</v>
      </c>
      <c r="P150" s="23"/>
    </row>
    <row r="151" spans="1:16" s="7" customFormat="1" ht="25.5" x14ac:dyDescent="0.25">
      <c r="A151" s="103">
        <f t="shared" si="26"/>
        <v>120</v>
      </c>
      <c r="B151" s="104">
        <v>912200</v>
      </c>
      <c r="C151" s="105" t="s">
        <v>266</v>
      </c>
      <c r="D151" s="176"/>
      <c r="E151" s="175"/>
      <c r="F151" s="176"/>
      <c r="G151" s="175"/>
      <c r="H151" s="174"/>
      <c r="I151" s="173"/>
      <c r="J151" s="176"/>
      <c r="K151" s="175"/>
      <c r="L151" s="176"/>
      <c r="M151" s="175"/>
      <c r="N151" s="137">
        <f t="shared" si="44"/>
        <v>0</v>
      </c>
      <c r="O151" s="122">
        <f t="shared" si="44"/>
        <v>0</v>
      </c>
      <c r="P151" s="23"/>
    </row>
    <row r="152" spans="1:16" s="7" customFormat="1" ht="25.5" x14ac:dyDescent="0.25">
      <c r="A152" s="103">
        <f t="shared" si="26"/>
        <v>121</v>
      </c>
      <c r="B152" s="104">
        <v>912300</v>
      </c>
      <c r="C152" s="105" t="s">
        <v>267</v>
      </c>
      <c r="D152" s="176"/>
      <c r="E152" s="175"/>
      <c r="F152" s="176"/>
      <c r="G152" s="175"/>
      <c r="H152" s="174"/>
      <c r="I152" s="173"/>
      <c r="J152" s="176"/>
      <c r="K152" s="175"/>
      <c r="L152" s="176"/>
      <c r="M152" s="175"/>
      <c r="N152" s="137">
        <f t="shared" si="44"/>
        <v>0</v>
      </c>
      <c r="O152" s="122">
        <f t="shared" si="44"/>
        <v>0</v>
      </c>
      <c r="P152" s="23"/>
    </row>
    <row r="153" spans="1:16" s="7" customFormat="1" ht="25.5" x14ac:dyDescent="0.25">
      <c r="A153" s="103">
        <f t="shared" si="26"/>
        <v>122</v>
      </c>
      <c r="B153" s="104">
        <v>912400</v>
      </c>
      <c r="C153" s="105" t="s">
        <v>268</v>
      </c>
      <c r="D153" s="176"/>
      <c r="E153" s="175"/>
      <c r="F153" s="176"/>
      <c r="G153" s="175"/>
      <c r="H153" s="174"/>
      <c r="I153" s="173"/>
      <c r="J153" s="176"/>
      <c r="K153" s="175"/>
      <c r="L153" s="176"/>
      <c r="M153" s="175"/>
      <c r="N153" s="137">
        <f t="shared" si="44"/>
        <v>0</v>
      </c>
      <c r="O153" s="122">
        <f t="shared" si="44"/>
        <v>0</v>
      </c>
      <c r="P153" s="23"/>
    </row>
    <row r="154" spans="1:16" s="7" customFormat="1" ht="25.5" x14ac:dyDescent="0.25">
      <c r="A154" s="103">
        <f t="shared" si="26"/>
        <v>123</v>
      </c>
      <c r="B154" s="104">
        <v>912500</v>
      </c>
      <c r="C154" s="105" t="s">
        <v>269</v>
      </c>
      <c r="D154" s="176"/>
      <c r="E154" s="175"/>
      <c r="F154" s="176"/>
      <c r="G154" s="175"/>
      <c r="H154" s="174"/>
      <c r="I154" s="173"/>
      <c r="J154" s="176"/>
      <c r="K154" s="175"/>
      <c r="L154" s="176"/>
      <c r="M154" s="175"/>
      <c r="N154" s="137">
        <f t="shared" si="44"/>
        <v>0</v>
      </c>
      <c r="O154" s="122">
        <f t="shared" si="44"/>
        <v>0</v>
      </c>
      <c r="P154" s="23"/>
    </row>
    <row r="155" spans="1:16" s="7" customFormat="1" ht="25.5" x14ac:dyDescent="0.25">
      <c r="A155" s="103">
        <f t="shared" si="26"/>
        <v>124</v>
      </c>
      <c r="B155" s="104">
        <v>912600</v>
      </c>
      <c r="C155" s="105" t="s">
        <v>95</v>
      </c>
      <c r="D155" s="176"/>
      <c r="E155" s="175"/>
      <c r="F155" s="176"/>
      <c r="G155" s="175"/>
      <c r="H155" s="174"/>
      <c r="I155" s="173"/>
      <c r="J155" s="176"/>
      <c r="K155" s="175"/>
      <c r="L155" s="176"/>
      <c r="M155" s="175"/>
      <c r="N155" s="137">
        <f t="shared" si="44"/>
        <v>0</v>
      </c>
      <c r="O155" s="122">
        <f t="shared" si="44"/>
        <v>0</v>
      </c>
      <c r="P155" s="23"/>
    </row>
    <row r="156" spans="1:16" s="7" customFormat="1" ht="12.75" x14ac:dyDescent="0.25">
      <c r="A156" s="103">
        <f t="shared" si="26"/>
        <v>125</v>
      </c>
      <c r="B156" s="104">
        <v>912900</v>
      </c>
      <c r="C156" s="105" t="s">
        <v>354</v>
      </c>
      <c r="D156" s="176"/>
      <c r="E156" s="175"/>
      <c r="F156" s="176"/>
      <c r="G156" s="175"/>
      <c r="H156" s="174"/>
      <c r="I156" s="173"/>
      <c r="J156" s="176"/>
      <c r="K156" s="175"/>
      <c r="L156" s="176"/>
      <c r="M156" s="175"/>
      <c r="N156" s="137">
        <f t="shared" si="44"/>
        <v>0</v>
      </c>
      <c r="O156" s="122">
        <f t="shared" si="44"/>
        <v>0</v>
      </c>
      <c r="P156" s="23"/>
    </row>
    <row r="157" spans="1:16" s="7" customFormat="1" ht="38.25" x14ac:dyDescent="0.25">
      <c r="A157" s="100">
        <f t="shared" si="26"/>
        <v>126</v>
      </c>
      <c r="B157" s="101">
        <v>920000</v>
      </c>
      <c r="C157" s="102" t="s">
        <v>155</v>
      </c>
      <c r="D157" s="93">
        <f t="shared" ref="D157:M157" si="49">D158+D168</f>
        <v>0</v>
      </c>
      <c r="E157" s="84">
        <f t="shared" si="49"/>
        <v>0</v>
      </c>
      <c r="F157" s="93">
        <f t="shared" si="49"/>
        <v>0</v>
      </c>
      <c r="G157" s="84">
        <f t="shared" si="49"/>
        <v>0</v>
      </c>
      <c r="H157" s="83">
        <f t="shared" si="49"/>
        <v>0</v>
      </c>
      <c r="I157" s="84">
        <f t="shared" si="49"/>
        <v>0</v>
      </c>
      <c r="J157" s="93">
        <f t="shared" si="49"/>
        <v>0</v>
      </c>
      <c r="K157" s="84">
        <f t="shared" si="49"/>
        <v>0</v>
      </c>
      <c r="L157" s="93">
        <f t="shared" si="49"/>
        <v>0</v>
      </c>
      <c r="M157" s="84">
        <f t="shared" si="49"/>
        <v>0</v>
      </c>
      <c r="N157" s="93">
        <f t="shared" si="44"/>
        <v>0</v>
      </c>
      <c r="O157" s="84">
        <f t="shared" si="44"/>
        <v>0</v>
      </c>
      <c r="P157" s="23"/>
    </row>
    <row r="158" spans="1:16" s="7" customFormat="1" ht="38.25" x14ac:dyDescent="0.25">
      <c r="A158" s="100">
        <f t="shared" si="26"/>
        <v>127</v>
      </c>
      <c r="B158" s="101">
        <v>921000</v>
      </c>
      <c r="C158" s="102" t="s">
        <v>156</v>
      </c>
      <c r="D158" s="93">
        <f t="shared" ref="D158:M158" si="50">SUM(D159:D167)</f>
        <v>0</v>
      </c>
      <c r="E158" s="84">
        <f t="shared" si="50"/>
        <v>0</v>
      </c>
      <c r="F158" s="93">
        <f t="shared" si="50"/>
        <v>0</v>
      </c>
      <c r="G158" s="84">
        <f t="shared" si="50"/>
        <v>0</v>
      </c>
      <c r="H158" s="83">
        <f t="shared" si="50"/>
        <v>0</v>
      </c>
      <c r="I158" s="84">
        <f t="shared" si="50"/>
        <v>0</v>
      </c>
      <c r="J158" s="93">
        <f t="shared" si="50"/>
        <v>0</v>
      </c>
      <c r="K158" s="84">
        <f t="shared" si="50"/>
        <v>0</v>
      </c>
      <c r="L158" s="93">
        <f t="shared" si="50"/>
        <v>0</v>
      </c>
      <c r="M158" s="84">
        <f t="shared" si="50"/>
        <v>0</v>
      </c>
      <c r="N158" s="93">
        <f t="shared" si="44"/>
        <v>0</v>
      </c>
      <c r="O158" s="84">
        <f t="shared" si="44"/>
        <v>0</v>
      </c>
      <c r="P158" s="23"/>
    </row>
    <row r="159" spans="1:16" s="7" customFormat="1" ht="38.25" x14ac:dyDescent="0.25">
      <c r="A159" s="103">
        <f t="shared" si="26"/>
        <v>128</v>
      </c>
      <c r="B159" s="104">
        <v>921100</v>
      </c>
      <c r="C159" s="105" t="s">
        <v>96</v>
      </c>
      <c r="D159" s="176"/>
      <c r="E159" s="175"/>
      <c r="F159" s="176"/>
      <c r="G159" s="175"/>
      <c r="H159" s="174"/>
      <c r="I159" s="173"/>
      <c r="J159" s="176"/>
      <c r="K159" s="175"/>
      <c r="L159" s="176"/>
      <c r="M159" s="175"/>
      <c r="N159" s="137">
        <f t="shared" si="44"/>
        <v>0</v>
      </c>
      <c r="O159" s="122">
        <f t="shared" si="44"/>
        <v>0</v>
      </c>
      <c r="P159" s="23"/>
    </row>
    <row r="160" spans="1:16" s="7" customFormat="1" ht="25.5" x14ac:dyDescent="0.25">
      <c r="A160" s="103">
        <f t="shared" si="26"/>
        <v>129</v>
      </c>
      <c r="B160" s="104">
        <v>921200</v>
      </c>
      <c r="C160" s="105" t="s">
        <v>97</v>
      </c>
      <c r="D160" s="176"/>
      <c r="E160" s="175"/>
      <c r="F160" s="176"/>
      <c r="G160" s="175"/>
      <c r="H160" s="174"/>
      <c r="I160" s="173"/>
      <c r="J160" s="176"/>
      <c r="K160" s="175"/>
      <c r="L160" s="176"/>
      <c r="M160" s="175"/>
      <c r="N160" s="137">
        <f t="shared" si="44"/>
        <v>0</v>
      </c>
      <c r="O160" s="122">
        <f t="shared" si="44"/>
        <v>0</v>
      </c>
      <c r="P160" s="23"/>
    </row>
    <row r="161" spans="1:16" s="7" customFormat="1" ht="38.25" x14ac:dyDescent="0.25">
      <c r="A161" s="103">
        <f t="shared" si="26"/>
        <v>130</v>
      </c>
      <c r="B161" s="104">
        <v>921300</v>
      </c>
      <c r="C161" s="105" t="s">
        <v>98</v>
      </c>
      <c r="D161" s="176"/>
      <c r="E161" s="175"/>
      <c r="F161" s="176"/>
      <c r="G161" s="175"/>
      <c r="H161" s="174"/>
      <c r="I161" s="173"/>
      <c r="J161" s="176"/>
      <c r="K161" s="175"/>
      <c r="L161" s="176"/>
      <c r="M161" s="175"/>
      <c r="N161" s="137">
        <f t="shared" si="44"/>
        <v>0</v>
      </c>
      <c r="O161" s="122">
        <f t="shared" si="44"/>
        <v>0</v>
      </c>
      <c r="P161" s="23"/>
    </row>
    <row r="162" spans="1:16" s="7" customFormat="1" ht="25.5" x14ac:dyDescent="0.25">
      <c r="A162" s="103">
        <f t="shared" si="26"/>
        <v>131</v>
      </c>
      <c r="B162" s="104">
        <v>921400</v>
      </c>
      <c r="C162" s="105" t="s">
        <v>278</v>
      </c>
      <c r="D162" s="176"/>
      <c r="E162" s="175"/>
      <c r="F162" s="176"/>
      <c r="G162" s="175"/>
      <c r="H162" s="174"/>
      <c r="I162" s="173"/>
      <c r="J162" s="176"/>
      <c r="K162" s="175"/>
      <c r="L162" s="176"/>
      <c r="M162" s="175"/>
      <c r="N162" s="137">
        <f t="shared" si="44"/>
        <v>0</v>
      </c>
      <c r="O162" s="122">
        <f t="shared" si="44"/>
        <v>0</v>
      </c>
      <c r="P162" s="23"/>
    </row>
    <row r="163" spans="1:16" s="7" customFormat="1" ht="38.25" x14ac:dyDescent="0.25">
      <c r="A163" s="103">
        <f t="shared" si="26"/>
        <v>132</v>
      </c>
      <c r="B163" s="104">
        <v>921500</v>
      </c>
      <c r="C163" s="105" t="s">
        <v>99</v>
      </c>
      <c r="D163" s="176"/>
      <c r="E163" s="175"/>
      <c r="F163" s="176"/>
      <c r="G163" s="175"/>
      <c r="H163" s="174"/>
      <c r="I163" s="173"/>
      <c r="J163" s="176"/>
      <c r="K163" s="175"/>
      <c r="L163" s="176"/>
      <c r="M163" s="175"/>
      <c r="N163" s="137">
        <f t="shared" si="44"/>
        <v>0</v>
      </c>
      <c r="O163" s="122">
        <f t="shared" si="44"/>
        <v>0</v>
      </c>
      <c r="P163" s="23"/>
    </row>
    <row r="164" spans="1:16" s="7" customFormat="1" ht="38.25" x14ac:dyDescent="0.25">
      <c r="A164" s="103">
        <f t="shared" si="26"/>
        <v>133</v>
      </c>
      <c r="B164" s="104">
        <v>921600</v>
      </c>
      <c r="C164" s="105" t="s">
        <v>279</v>
      </c>
      <c r="D164" s="176"/>
      <c r="E164" s="175"/>
      <c r="F164" s="176"/>
      <c r="G164" s="175"/>
      <c r="H164" s="174"/>
      <c r="I164" s="173"/>
      <c r="J164" s="176"/>
      <c r="K164" s="175"/>
      <c r="L164" s="176"/>
      <c r="M164" s="175"/>
      <c r="N164" s="137">
        <f t="shared" si="44"/>
        <v>0</v>
      </c>
      <c r="O164" s="122">
        <f t="shared" si="44"/>
        <v>0</v>
      </c>
      <c r="P164" s="23"/>
    </row>
    <row r="165" spans="1:16" s="7" customFormat="1" ht="38.25" x14ac:dyDescent="0.25">
      <c r="A165" s="103">
        <f t="shared" si="26"/>
        <v>134</v>
      </c>
      <c r="B165" s="104">
        <v>921700</v>
      </c>
      <c r="C165" s="105" t="s">
        <v>270</v>
      </c>
      <c r="D165" s="176"/>
      <c r="E165" s="175"/>
      <c r="F165" s="176"/>
      <c r="G165" s="175"/>
      <c r="H165" s="174"/>
      <c r="I165" s="173"/>
      <c r="J165" s="176"/>
      <c r="K165" s="175"/>
      <c r="L165" s="176"/>
      <c r="M165" s="175"/>
      <c r="N165" s="137">
        <f t="shared" si="44"/>
        <v>0</v>
      </c>
      <c r="O165" s="122">
        <f t="shared" si="44"/>
        <v>0</v>
      </c>
      <c r="P165" s="23"/>
    </row>
    <row r="166" spans="1:16" s="7" customFormat="1" ht="38.25" x14ac:dyDescent="0.25">
      <c r="A166" s="103">
        <f t="shared" si="26"/>
        <v>135</v>
      </c>
      <c r="B166" s="104">
        <v>921800</v>
      </c>
      <c r="C166" s="105" t="s">
        <v>280</v>
      </c>
      <c r="D166" s="176"/>
      <c r="E166" s="175"/>
      <c r="F166" s="176"/>
      <c r="G166" s="175"/>
      <c r="H166" s="174"/>
      <c r="I166" s="173"/>
      <c r="J166" s="176"/>
      <c r="K166" s="175"/>
      <c r="L166" s="176"/>
      <c r="M166" s="175"/>
      <c r="N166" s="137">
        <f t="shared" si="44"/>
        <v>0</v>
      </c>
      <c r="O166" s="122">
        <f t="shared" si="44"/>
        <v>0</v>
      </c>
      <c r="P166" s="23"/>
    </row>
    <row r="167" spans="1:16" s="7" customFormat="1" ht="25.5" x14ac:dyDescent="0.25">
      <c r="A167" s="119">
        <f t="shared" si="26"/>
        <v>136</v>
      </c>
      <c r="B167" s="120">
        <v>921900</v>
      </c>
      <c r="C167" s="121" t="s">
        <v>226</v>
      </c>
      <c r="D167" s="176"/>
      <c r="E167" s="175"/>
      <c r="F167" s="176"/>
      <c r="G167" s="175"/>
      <c r="H167" s="174"/>
      <c r="I167" s="173"/>
      <c r="J167" s="176"/>
      <c r="K167" s="175"/>
      <c r="L167" s="176"/>
      <c r="M167" s="175"/>
      <c r="N167" s="137">
        <f t="shared" si="44"/>
        <v>0</v>
      </c>
      <c r="O167" s="122">
        <f t="shared" si="44"/>
        <v>0</v>
      </c>
      <c r="P167" s="23"/>
    </row>
    <row r="168" spans="1:16" s="7" customFormat="1" ht="38.25" x14ac:dyDescent="0.25">
      <c r="A168" s="100">
        <f t="shared" ref="A168:A231" si="51">A167+1</f>
        <v>137</v>
      </c>
      <c r="B168" s="101">
        <v>922000</v>
      </c>
      <c r="C168" s="102" t="s">
        <v>157</v>
      </c>
      <c r="D168" s="93">
        <f>SUM(D169:D176)</f>
        <v>0</v>
      </c>
      <c r="E168" s="84">
        <f t="shared" ref="E168:M168" si="52">SUM(E169:E176)</f>
        <v>0</v>
      </c>
      <c r="F168" s="93">
        <f t="shared" si="52"/>
        <v>0</v>
      </c>
      <c r="G168" s="84">
        <f t="shared" si="52"/>
        <v>0</v>
      </c>
      <c r="H168" s="83">
        <f t="shared" si="52"/>
        <v>0</v>
      </c>
      <c r="I168" s="84">
        <f t="shared" si="52"/>
        <v>0</v>
      </c>
      <c r="J168" s="93">
        <f t="shared" si="52"/>
        <v>0</v>
      </c>
      <c r="K168" s="84">
        <f t="shared" si="52"/>
        <v>0</v>
      </c>
      <c r="L168" s="93">
        <f t="shared" si="52"/>
        <v>0</v>
      </c>
      <c r="M168" s="84">
        <f t="shared" si="52"/>
        <v>0</v>
      </c>
      <c r="N168" s="93">
        <f t="shared" si="44"/>
        <v>0</v>
      </c>
      <c r="O168" s="84">
        <f t="shared" si="44"/>
        <v>0</v>
      </c>
      <c r="P168" s="23"/>
    </row>
    <row r="169" spans="1:16" s="7" customFormat="1" ht="38.25" x14ac:dyDescent="0.25">
      <c r="A169" s="103">
        <f t="shared" si="51"/>
        <v>138</v>
      </c>
      <c r="B169" s="104">
        <v>922100</v>
      </c>
      <c r="C169" s="105" t="s">
        <v>227</v>
      </c>
      <c r="D169" s="176"/>
      <c r="E169" s="175"/>
      <c r="F169" s="176"/>
      <c r="G169" s="175"/>
      <c r="H169" s="174"/>
      <c r="I169" s="173"/>
      <c r="J169" s="176"/>
      <c r="K169" s="175"/>
      <c r="L169" s="176"/>
      <c r="M169" s="175"/>
      <c r="N169" s="137">
        <f t="shared" si="44"/>
        <v>0</v>
      </c>
      <c r="O169" s="122">
        <f t="shared" si="44"/>
        <v>0</v>
      </c>
      <c r="P169" s="23"/>
    </row>
    <row r="170" spans="1:16" s="7" customFormat="1" ht="25.5" x14ac:dyDescent="0.25">
      <c r="A170" s="103">
        <f t="shared" si="51"/>
        <v>139</v>
      </c>
      <c r="B170" s="104">
        <v>922200</v>
      </c>
      <c r="C170" s="105" t="s">
        <v>228</v>
      </c>
      <c r="D170" s="176"/>
      <c r="E170" s="175"/>
      <c r="F170" s="176"/>
      <c r="G170" s="175"/>
      <c r="H170" s="174"/>
      <c r="I170" s="173"/>
      <c r="J170" s="176"/>
      <c r="K170" s="175"/>
      <c r="L170" s="176"/>
      <c r="M170" s="175"/>
      <c r="N170" s="137">
        <f t="shared" si="44"/>
        <v>0</v>
      </c>
      <c r="O170" s="122">
        <f t="shared" si="44"/>
        <v>0</v>
      </c>
      <c r="P170" s="23"/>
    </row>
    <row r="171" spans="1:16" s="7" customFormat="1" ht="38.25" x14ac:dyDescent="0.25">
      <c r="A171" s="103">
        <f t="shared" si="51"/>
        <v>140</v>
      </c>
      <c r="B171" s="104">
        <v>922300</v>
      </c>
      <c r="C171" s="105" t="s">
        <v>100</v>
      </c>
      <c r="D171" s="176"/>
      <c r="E171" s="175"/>
      <c r="F171" s="176"/>
      <c r="G171" s="175"/>
      <c r="H171" s="174"/>
      <c r="I171" s="173"/>
      <c r="J171" s="176"/>
      <c r="K171" s="175"/>
      <c r="L171" s="176"/>
      <c r="M171" s="175"/>
      <c r="N171" s="137">
        <f t="shared" si="44"/>
        <v>0</v>
      </c>
      <c r="O171" s="122">
        <f t="shared" si="44"/>
        <v>0</v>
      </c>
      <c r="P171" s="23"/>
    </row>
    <row r="172" spans="1:16" s="7" customFormat="1" ht="38.25" x14ac:dyDescent="0.25">
      <c r="A172" s="103">
        <f t="shared" si="51"/>
        <v>141</v>
      </c>
      <c r="B172" s="104">
        <v>922400</v>
      </c>
      <c r="C172" s="105" t="s">
        <v>101</v>
      </c>
      <c r="D172" s="176"/>
      <c r="E172" s="175"/>
      <c r="F172" s="176"/>
      <c r="G172" s="175"/>
      <c r="H172" s="174"/>
      <c r="I172" s="173"/>
      <c r="J172" s="176"/>
      <c r="K172" s="175"/>
      <c r="L172" s="176"/>
      <c r="M172" s="175"/>
      <c r="N172" s="137">
        <f t="shared" si="44"/>
        <v>0</v>
      </c>
      <c r="O172" s="122">
        <f t="shared" si="44"/>
        <v>0</v>
      </c>
      <c r="P172" s="23"/>
    </row>
    <row r="173" spans="1:16" s="7" customFormat="1" ht="38.25" x14ac:dyDescent="0.25">
      <c r="A173" s="103">
        <f t="shared" si="51"/>
        <v>142</v>
      </c>
      <c r="B173" s="104">
        <v>922500</v>
      </c>
      <c r="C173" s="105" t="s">
        <v>102</v>
      </c>
      <c r="D173" s="176"/>
      <c r="E173" s="175"/>
      <c r="F173" s="176"/>
      <c r="G173" s="175"/>
      <c r="H173" s="174"/>
      <c r="I173" s="173"/>
      <c r="J173" s="176"/>
      <c r="K173" s="175"/>
      <c r="L173" s="176"/>
      <c r="M173" s="175"/>
      <c r="N173" s="137">
        <f t="shared" si="44"/>
        <v>0</v>
      </c>
      <c r="O173" s="122">
        <f t="shared" si="44"/>
        <v>0</v>
      </c>
      <c r="P173" s="23"/>
    </row>
    <row r="174" spans="1:16" s="7" customFormat="1" ht="38.25" x14ac:dyDescent="0.25">
      <c r="A174" s="103">
        <f t="shared" si="51"/>
        <v>143</v>
      </c>
      <c r="B174" s="104">
        <v>922600</v>
      </c>
      <c r="C174" s="105" t="s">
        <v>103</v>
      </c>
      <c r="D174" s="176"/>
      <c r="E174" s="175"/>
      <c r="F174" s="176"/>
      <c r="G174" s="175"/>
      <c r="H174" s="174"/>
      <c r="I174" s="173"/>
      <c r="J174" s="176"/>
      <c r="K174" s="175"/>
      <c r="L174" s="176"/>
      <c r="M174" s="175"/>
      <c r="N174" s="137">
        <f t="shared" si="44"/>
        <v>0</v>
      </c>
      <c r="O174" s="122">
        <f t="shared" si="44"/>
        <v>0</v>
      </c>
      <c r="P174" s="23"/>
    </row>
    <row r="175" spans="1:16" s="7" customFormat="1" ht="25.5" x14ac:dyDescent="0.25">
      <c r="A175" s="103">
        <f t="shared" si="51"/>
        <v>144</v>
      </c>
      <c r="B175" s="104">
        <v>922700</v>
      </c>
      <c r="C175" s="105" t="s">
        <v>104</v>
      </c>
      <c r="D175" s="176"/>
      <c r="E175" s="175"/>
      <c r="F175" s="176"/>
      <c r="G175" s="175"/>
      <c r="H175" s="174"/>
      <c r="I175" s="173"/>
      <c r="J175" s="176"/>
      <c r="K175" s="175"/>
      <c r="L175" s="176"/>
      <c r="M175" s="175"/>
      <c r="N175" s="137">
        <f t="shared" si="44"/>
        <v>0</v>
      </c>
      <c r="O175" s="122">
        <f t="shared" si="44"/>
        <v>0</v>
      </c>
      <c r="P175" s="23"/>
    </row>
    <row r="176" spans="1:16" s="7" customFormat="1" ht="26.25" thickBot="1" x14ac:dyDescent="0.3">
      <c r="A176" s="123">
        <f t="shared" si="51"/>
        <v>145</v>
      </c>
      <c r="B176" s="124">
        <v>922800</v>
      </c>
      <c r="C176" s="125" t="s">
        <v>289</v>
      </c>
      <c r="D176" s="176"/>
      <c r="E176" s="175"/>
      <c r="F176" s="176"/>
      <c r="G176" s="175"/>
      <c r="H176" s="174"/>
      <c r="I176" s="173"/>
      <c r="J176" s="176"/>
      <c r="K176" s="175"/>
      <c r="L176" s="176"/>
      <c r="M176" s="175"/>
      <c r="N176" s="193">
        <f t="shared" si="44"/>
        <v>0</v>
      </c>
      <c r="O176" s="191">
        <f t="shared" si="44"/>
        <v>0</v>
      </c>
      <c r="P176" s="23"/>
    </row>
    <row r="177" spans="1:16" s="7" customFormat="1" ht="39.75" thickTop="1" thickBot="1" x14ac:dyDescent="0.3">
      <c r="A177" s="127">
        <f t="shared" si="51"/>
        <v>146</v>
      </c>
      <c r="B177" s="128"/>
      <c r="C177" s="129" t="s">
        <v>158</v>
      </c>
      <c r="D177" s="130">
        <f>D32+D39+D112+D137</f>
        <v>26215765</v>
      </c>
      <c r="E177" s="131">
        <f t="shared" ref="E177:M177" si="53">E32+E39+E112+E137</f>
        <v>134987544</v>
      </c>
      <c r="F177" s="130">
        <f t="shared" si="53"/>
        <v>25130000</v>
      </c>
      <c r="G177" s="131">
        <f t="shared" si="53"/>
        <v>167722373</v>
      </c>
      <c r="H177" s="130">
        <f t="shared" si="53"/>
        <v>22200000</v>
      </c>
      <c r="I177" s="131">
        <f t="shared" si="53"/>
        <v>179928000</v>
      </c>
      <c r="J177" s="130">
        <f t="shared" si="53"/>
        <v>26550000</v>
      </c>
      <c r="K177" s="131">
        <f t="shared" si="53"/>
        <v>180128000</v>
      </c>
      <c r="L177" s="130">
        <f t="shared" si="53"/>
        <v>26550000</v>
      </c>
      <c r="M177" s="131">
        <f t="shared" si="53"/>
        <v>180128000</v>
      </c>
      <c r="N177" s="130">
        <f>SUM(H177,J177,L177)</f>
        <v>75300000</v>
      </c>
      <c r="O177" s="131">
        <f>SUM(I177,K177,M177)</f>
        <v>540184000</v>
      </c>
      <c r="P177" s="23"/>
    </row>
    <row r="178" spans="1:16" s="7" customFormat="1" ht="39" thickTop="1" x14ac:dyDescent="0.25">
      <c r="A178" s="94">
        <f t="shared" si="51"/>
        <v>147</v>
      </c>
      <c r="B178" s="95">
        <v>400000</v>
      </c>
      <c r="C178" s="96" t="s">
        <v>159</v>
      </c>
      <c r="D178" s="97">
        <f t="shared" ref="D178:M178" si="54">D179+D197+D242+D257+D281+D294+D310+D325</f>
        <v>26215765</v>
      </c>
      <c r="E178" s="98">
        <f t="shared" si="54"/>
        <v>133687770.69000001</v>
      </c>
      <c r="F178" s="132">
        <f t="shared" si="54"/>
        <v>23580000</v>
      </c>
      <c r="G178" s="133">
        <f t="shared" si="54"/>
        <v>165350000</v>
      </c>
      <c r="H178" s="132">
        <f t="shared" si="54"/>
        <v>21800000</v>
      </c>
      <c r="I178" s="133">
        <f t="shared" si="54"/>
        <v>178478000</v>
      </c>
      <c r="J178" s="97">
        <f t="shared" si="54"/>
        <v>26450000</v>
      </c>
      <c r="K178" s="98">
        <f t="shared" si="54"/>
        <v>178528000</v>
      </c>
      <c r="L178" s="132">
        <f t="shared" si="54"/>
        <v>26450000</v>
      </c>
      <c r="M178" s="133">
        <f t="shared" si="54"/>
        <v>178528000</v>
      </c>
      <c r="N178" s="132">
        <f t="shared" si="44"/>
        <v>74700000</v>
      </c>
      <c r="O178" s="133">
        <f t="shared" si="44"/>
        <v>535534000</v>
      </c>
      <c r="P178" s="23"/>
    </row>
    <row r="179" spans="1:16" s="7" customFormat="1" ht="25.5" x14ac:dyDescent="0.25">
      <c r="A179" s="100">
        <f t="shared" si="51"/>
        <v>148</v>
      </c>
      <c r="B179" s="101">
        <v>410000</v>
      </c>
      <c r="C179" s="102" t="s">
        <v>160</v>
      </c>
      <c r="D179" s="83">
        <f>D180+D182+D186+D188+D193+D195</f>
        <v>4487820</v>
      </c>
      <c r="E179" s="84">
        <f t="shared" ref="E179:O179" si="55">E180+E182+E186+E188+E193+E195</f>
        <v>119746137.69000001</v>
      </c>
      <c r="F179" s="83">
        <f t="shared" si="55"/>
        <v>4460000</v>
      </c>
      <c r="G179" s="84">
        <f t="shared" si="55"/>
        <v>149600000</v>
      </c>
      <c r="H179" s="83">
        <f t="shared" si="55"/>
        <v>4600000</v>
      </c>
      <c r="I179" s="84">
        <f t="shared" si="55"/>
        <v>162428000</v>
      </c>
      <c r="J179" s="83">
        <f t="shared" si="55"/>
        <v>5300000</v>
      </c>
      <c r="K179" s="84">
        <f t="shared" si="55"/>
        <v>162428000</v>
      </c>
      <c r="L179" s="83">
        <f t="shared" si="55"/>
        <v>5300000</v>
      </c>
      <c r="M179" s="84">
        <f t="shared" si="55"/>
        <v>162428000</v>
      </c>
      <c r="N179" s="83">
        <f t="shared" si="55"/>
        <v>15200000</v>
      </c>
      <c r="O179" s="84">
        <f t="shared" si="55"/>
        <v>487284000</v>
      </c>
      <c r="P179" s="23"/>
    </row>
    <row r="180" spans="1:16" s="7" customFormat="1" ht="25.5" x14ac:dyDescent="0.25">
      <c r="A180" s="100">
        <f t="shared" si="51"/>
        <v>149</v>
      </c>
      <c r="B180" s="101">
        <v>411000</v>
      </c>
      <c r="C180" s="102" t="s">
        <v>161</v>
      </c>
      <c r="D180" s="93">
        <f t="shared" ref="D180:M180" si="56">D181</f>
        <v>0</v>
      </c>
      <c r="E180" s="84">
        <f t="shared" si="56"/>
        <v>97268459</v>
      </c>
      <c r="F180" s="83">
        <f t="shared" si="56"/>
        <v>0</v>
      </c>
      <c r="G180" s="84">
        <f t="shared" si="56"/>
        <v>121260628</v>
      </c>
      <c r="H180" s="83">
        <f t="shared" si="56"/>
        <v>0</v>
      </c>
      <c r="I180" s="84">
        <f t="shared" si="56"/>
        <v>132000000</v>
      </c>
      <c r="J180" s="93">
        <f t="shared" si="56"/>
        <v>0</v>
      </c>
      <c r="K180" s="84">
        <f t="shared" si="56"/>
        <v>132000000</v>
      </c>
      <c r="L180" s="83">
        <f t="shared" si="56"/>
        <v>0</v>
      </c>
      <c r="M180" s="84">
        <f t="shared" si="56"/>
        <v>132000000</v>
      </c>
      <c r="N180" s="83">
        <f t="shared" si="44"/>
        <v>0</v>
      </c>
      <c r="O180" s="84">
        <f t="shared" si="44"/>
        <v>396000000</v>
      </c>
      <c r="P180" s="23"/>
    </row>
    <row r="181" spans="1:16" s="7" customFormat="1" ht="25.5" x14ac:dyDescent="0.25">
      <c r="A181" s="103">
        <f t="shared" si="51"/>
        <v>150</v>
      </c>
      <c r="B181" s="104">
        <v>411100</v>
      </c>
      <c r="C181" s="105" t="s">
        <v>295</v>
      </c>
      <c r="D181" s="176"/>
      <c r="E181" s="175">
        <v>97268459</v>
      </c>
      <c r="F181" s="176"/>
      <c r="G181" s="175">
        <v>121260628</v>
      </c>
      <c r="H181" s="174"/>
      <c r="I181" s="173">
        <v>132000000</v>
      </c>
      <c r="J181" s="176"/>
      <c r="K181" s="175">
        <v>132000000</v>
      </c>
      <c r="L181" s="176"/>
      <c r="M181" s="175">
        <v>132000000</v>
      </c>
      <c r="N181" s="134">
        <f t="shared" si="44"/>
        <v>0</v>
      </c>
      <c r="O181" s="88">
        <f t="shared" si="44"/>
        <v>396000000</v>
      </c>
      <c r="P181" s="23"/>
    </row>
    <row r="182" spans="1:16" s="7" customFormat="1" ht="25.5" x14ac:dyDescent="0.25">
      <c r="A182" s="100">
        <f t="shared" si="51"/>
        <v>151</v>
      </c>
      <c r="B182" s="101">
        <v>412000</v>
      </c>
      <c r="C182" s="102" t="s">
        <v>162</v>
      </c>
      <c r="D182" s="93">
        <f t="shared" ref="D182:M182" si="57">SUM(D183:D185)</f>
        <v>0</v>
      </c>
      <c r="E182" s="84">
        <f t="shared" si="57"/>
        <v>17430823.210000001</v>
      </c>
      <c r="F182" s="93">
        <f t="shared" si="57"/>
        <v>0</v>
      </c>
      <c r="G182" s="84">
        <f t="shared" si="57"/>
        <v>21739372</v>
      </c>
      <c r="H182" s="83">
        <f t="shared" si="57"/>
        <v>0</v>
      </c>
      <c r="I182" s="84">
        <f t="shared" si="57"/>
        <v>23628000</v>
      </c>
      <c r="J182" s="93">
        <f t="shared" si="57"/>
        <v>0</v>
      </c>
      <c r="K182" s="84">
        <f t="shared" si="57"/>
        <v>23628000</v>
      </c>
      <c r="L182" s="93">
        <f t="shared" si="57"/>
        <v>0</v>
      </c>
      <c r="M182" s="84">
        <f t="shared" si="57"/>
        <v>23628000</v>
      </c>
      <c r="N182" s="93">
        <f t="shared" si="44"/>
        <v>0</v>
      </c>
      <c r="O182" s="84">
        <f t="shared" si="44"/>
        <v>70884000</v>
      </c>
      <c r="P182" s="23"/>
    </row>
    <row r="183" spans="1:16" s="7" customFormat="1" ht="25.5" x14ac:dyDescent="0.25">
      <c r="A183" s="103">
        <f t="shared" si="51"/>
        <v>152</v>
      </c>
      <c r="B183" s="104">
        <v>412100</v>
      </c>
      <c r="C183" s="105" t="s">
        <v>296</v>
      </c>
      <c r="D183" s="176"/>
      <c r="E183" s="175">
        <v>11686678.210000001</v>
      </c>
      <c r="F183" s="176"/>
      <c r="G183" s="175">
        <v>14565379</v>
      </c>
      <c r="H183" s="174"/>
      <c r="I183" s="173">
        <v>15840000</v>
      </c>
      <c r="J183" s="176"/>
      <c r="K183" s="173">
        <v>15840000</v>
      </c>
      <c r="L183" s="176"/>
      <c r="M183" s="173">
        <v>15840000</v>
      </c>
      <c r="N183" s="110">
        <f t="shared" si="44"/>
        <v>0</v>
      </c>
      <c r="O183" s="88">
        <f t="shared" si="44"/>
        <v>47520000</v>
      </c>
      <c r="P183" s="23"/>
    </row>
    <row r="184" spans="1:16" s="7" customFormat="1" ht="25.5" x14ac:dyDescent="0.25">
      <c r="A184" s="103">
        <f t="shared" si="51"/>
        <v>153</v>
      </c>
      <c r="B184" s="104">
        <v>412200</v>
      </c>
      <c r="C184" s="105" t="s">
        <v>297</v>
      </c>
      <c r="D184" s="176"/>
      <c r="E184" s="175">
        <v>5013957</v>
      </c>
      <c r="F184" s="176"/>
      <c r="G184" s="175">
        <v>6304418</v>
      </c>
      <c r="H184" s="174"/>
      <c r="I184" s="173">
        <v>6798000</v>
      </c>
      <c r="J184" s="176"/>
      <c r="K184" s="173">
        <v>6798000</v>
      </c>
      <c r="L184" s="176"/>
      <c r="M184" s="173">
        <v>6798000</v>
      </c>
      <c r="N184" s="110">
        <f t="shared" si="44"/>
        <v>0</v>
      </c>
      <c r="O184" s="88">
        <f t="shared" si="44"/>
        <v>20394000</v>
      </c>
      <c r="P184" s="23"/>
    </row>
    <row r="185" spans="1:16" s="7" customFormat="1" ht="12.75" x14ac:dyDescent="0.25">
      <c r="A185" s="103">
        <f t="shared" si="51"/>
        <v>154</v>
      </c>
      <c r="B185" s="104">
        <v>412300</v>
      </c>
      <c r="C185" s="105" t="s">
        <v>298</v>
      </c>
      <c r="D185" s="176"/>
      <c r="E185" s="175">
        <v>730188</v>
      </c>
      <c r="F185" s="176"/>
      <c r="G185" s="175">
        <v>869575</v>
      </c>
      <c r="H185" s="174"/>
      <c r="I185" s="173">
        <v>990000</v>
      </c>
      <c r="J185" s="176"/>
      <c r="K185" s="173">
        <v>990000</v>
      </c>
      <c r="L185" s="176"/>
      <c r="M185" s="173">
        <v>990000</v>
      </c>
      <c r="N185" s="110">
        <f t="shared" si="44"/>
        <v>0</v>
      </c>
      <c r="O185" s="88">
        <f t="shared" si="44"/>
        <v>2970000</v>
      </c>
      <c r="P185" s="23"/>
    </row>
    <row r="186" spans="1:16" s="7" customFormat="1" ht="12.75" x14ac:dyDescent="0.25">
      <c r="A186" s="100">
        <f t="shared" si="51"/>
        <v>155</v>
      </c>
      <c r="B186" s="101">
        <v>413000</v>
      </c>
      <c r="C186" s="102" t="s">
        <v>163</v>
      </c>
      <c r="D186" s="93">
        <f t="shared" ref="D186:M186" si="58">D187</f>
        <v>483534</v>
      </c>
      <c r="E186" s="84">
        <f t="shared" si="58"/>
        <v>0</v>
      </c>
      <c r="F186" s="93">
        <f t="shared" si="58"/>
        <v>480000</v>
      </c>
      <c r="G186" s="84">
        <f t="shared" si="58"/>
        <v>0</v>
      </c>
      <c r="H186" s="83">
        <f t="shared" si="58"/>
        <v>450000</v>
      </c>
      <c r="I186" s="84">
        <f t="shared" si="58"/>
        <v>0</v>
      </c>
      <c r="J186" s="93">
        <f t="shared" si="58"/>
        <v>600000</v>
      </c>
      <c r="K186" s="84">
        <f t="shared" si="58"/>
        <v>0</v>
      </c>
      <c r="L186" s="93">
        <f t="shared" si="58"/>
        <v>600000</v>
      </c>
      <c r="M186" s="84">
        <f t="shared" si="58"/>
        <v>0</v>
      </c>
      <c r="N186" s="93">
        <f t="shared" si="44"/>
        <v>1650000</v>
      </c>
      <c r="O186" s="84">
        <f t="shared" si="44"/>
        <v>0</v>
      </c>
      <c r="P186" s="23"/>
    </row>
    <row r="187" spans="1:16" s="7" customFormat="1" ht="12.75" x14ac:dyDescent="0.25">
      <c r="A187" s="103">
        <f t="shared" si="51"/>
        <v>156</v>
      </c>
      <c r="B187" s="104">
        <v>413100</v>
      </c>
      <c r="C187" s="105" t="s">
        <v>496</v>
      </c>
      <c r="D187" s="176">
        <v>483534</v>
      </c>
      <c r="E187" s="175"/>
      <c r="F187" s="176">
        <v>480000</v>
      </c>
      <c r="G187" s="175"/>
      <c r="H187" s="174">
        <v>450000</v>
      </c>
      <c r="I187" s="173"/>
      <c r="J187" s="176">
        <v>600000</v>
      </c>
      <c r="K187" s="175"/>
      <c r="L187" s="176">
        <v>600000</v>
      </c>
      <c r="M187" s="175"/>
      <c r="N187" s="110">
        <f t="shared" si="44"/>
        <v>1650000</v>
      </c>
      <c r="O187" s="88">
        <f t="shared" si="44"/>
        <v>0</v>
      </c>
      <c r="P187" s="23"/>
    </row>
    <row r="188" spans="1:16" s="7" customFormat="1" ht="25.5" x14ac:dyDescent="0.25">
      <c r="A188" s="100">
        <f t="shared" si="51"/>
        <v>157</v>
      </c>
      <c r="B188" s="101">
        <v>414000</v>
      </c>
      <c r="C188" s="102" t="s">
        <v>164</v>
      </c>
      <c r="D188" s="93">
        <f t="shared" ref="D188:M188" si="59">SUM(D189:D192)</f>
        <v>198782</v>
      </c>
      <c r="E188" s="84">
        <f t="shared" si="59"/>
        <v>5046855.4800000004</v>
      </c>
      <c r="F188" s="93">
        <f t="shared" si="59"/>
        <v>300000</v>
      </c>
      <c r="G188" s="84">
        <f t="shared" si="59"/>
        <v>6600000</v>
      </c>
      <c r="H188" s="83">
        <f t="shared" si="59"/>
        <v>350000</v>
      </c>
      <c r="I188" s="84">
        <f t="shared" si="59"/>
        <v>6800000</v>
      </c>
      <c r="J188" s="93">
        <f t="shared" si="59"/>
        <v>300000</v>
      </c>
      <c r="K188" s="84">
        <f t="shared" si="59"/>
        <v>6800000</v>
      </c>
      <c r="L188" s="93">
        <f t="shared" si="59"/>
        <v>300000</v>
      </c>
      <c r="M188" s="84">
        <f t="shared" si="59"/>
        <v>6800000</v>
      </c>
      <c r="N188" s="93">
        <f t="shared" si="44"/>
        <v>950000</v>
      </c>
      <c r="O188" s="84">
        <f t="shared" si="44"/>
        <v>20400000</v>
      </c>
      <c r="P188" s="23"/>
    </row>
    <row r="189" spans="1:16" s="7" customFormat="1" ht="38.25" x14ac:dyDescent="0.25">
      <c r="A189" s="103">
        <f t="shared" si="51"/>
        <v>158</v>
      </c>
      <c r="B189" s="104">
        <v>414100</v>
      </c>
      <c r="C189" s="105" t="s">
        <v>299</v>
      </c>
      <c r="D189" s="176"/>
      <c r="E189" s="175">
        <v>4603921</v>
      </c>
      <c r="F189" s="176"/>
      <c r="G189" s="175">
        <v>6000000</v>
      </c>
      <c r="H189" s="174"/>
      <c r="I189" s="173">
        <v>6000000</v>
      </c>
      <c r="J189" s="176"/>
      <c r="K189" s="175">
        <v>6000000</v>
      </c>
      <c r="L189" s="176"/>
      <c r="M189" s="175">
        <v>6000000</v>
      </c>
      <c r="N189" s="110">
        <f t="shared" si="44"/>
        <v>0</v>
      </c>
      <c r="O189" s="88">
        <f t="shared" si="44"/>
        <v>18000000</v>
      </c>
      <c r="P189" s="23"/>
    </row>
    <row r="190" spans="1:16" s="7" customFormat="1" ht="25.5" x14ac:dyDescent="0.25">
      <c r="A190" s="103">
        <f t="shared" si="51"/>
        <v>159</v>
      </c>
      <c r="B190" s="104">
        <v>414200</v>
      </c>
      <c r="C190" s="105" t="s">
        <v>300</v>
      </c>
      <c r="D190" s="176"/>
      <c r="E190" s="209"/>
      <c r="F190" s="176"/>
      <c r="G190" s="175"/>
      <c r="H190" s="174"/>
      <c r="I190" s="173"/>
      <c r="J190" s="176"/>
      <c r="K190" s="175"/>
      <c r="L190" s="176"/>
      <c r="M190" s="175"/>
      <c r="N190" s="110">
        <f t="shared" si="44"/>
        <v>0</v>
      </c>
      <c r="O190" s="88">
        <f t="shared" si="44"/>
        <v>0</v>
      </c>
      <c r="P190" s="23"/>
    </row>
    <row r="191" spans="1:16" s="7" customFormat="1" ht="12.75" x14ac:dyDescent="0.25">
      <c r="A191" s="103">
        <f t="shared" si="51"/>
        <v>160</v>
      </c>
      <c r="B191" s="104">
        <v>414300</v>
      </c>
      <c r="C191" s="105" t="s">
        <v>301</v>
      </c>
      <c r="D191" s="176"/>
      <c r="E191" s="175">
        <v>442934.48</v>
      </c>
      <c r="F191" s="176"/>
      <c r="G191" s="175">
        <v>600000</v>
      </c>
      <c r="H191" s="174"/>
      <c r="I191" s="173">
        <v>800000</v>
      </c>
      <c r="J191" s="176"/>
      <c r="K191" s="175">
        <v>800000</v>
      </c>
      <c r="L191" s="176"/>
      <c r="M191" s="175">
        <v>800000</v>
      </c>
      <c r="N191" s="110">
        <f t="shared" si="44"/>
        <v>0</v>
      </c>
      <c r="O191" s="88">
        <f t="shared" si="44"/>
        <v>2400000</v>
      </c>
      <c r="P191" s="23"/>
    </row>
    <row r="192" spans="1:16" s="7" customFormat="1" ht="51" x14ac:dyDescent="0.25">
      <c r="A192" s="103">
        <f t="shared" si="51"/>
        <v>161</v>
      </c>
      <c r="B192" s="104">
        <v>414400</v>
      </c>
      <c r="C192" s="105" t="s">
        <v>302</v>
      </c>
      <c r="D192" s="176">
        <v>198782</v>
      </c>
      <c r="E192" s="175"/>
      <c r="F192" s="176">
        <v>300000</v>
      </c>
      <c r="G192" s="175"/>
      <c r="H192" s="174">
        <v>350000</v>
      </c>
      <c r="I192" s="173"/>
      <c r="J192" s="176">
        <v>300000</v>
      </c>
      <c r="K192" s="175"/>
      <c r="L192" s="176">
        <v>300000</v>
      </c>
      <c r="M192" s="175"/>
      <c r="N192" s="110">
        <f t="shared" si="44"/>
        <v>950000</v>
      </c>
      <c r="O192" s="88">
        <f t="shared" si="44"/>
        <v>0</v>
      </c>
      <c r="P192" s="23"/>
    </row>
    <row r="193" spans="1:16" s="7" customFormat="1" ht="25.5" x14ac:dyDescent="0.25">
      <c r="A193" s="100">
        <f t="shared" si="51"/>
        <v>162</v>
      </c>
      <c r="B193" s="101">
        <v>415000</v>
      </c>
      <c r="C193" s="102" t="s">
        <v>165</v>
      </c>
      <c r="D193" s="93">
        <f t="shared" ref="D193:M193" si="60">D194</f>
        <v>2467602</v>
      </c>
      <c r="E193" s="84">
        <f t="shared" si="60"/>
        <v>0</v>
      </c>
      <c r="F193" s="93">
        <f t="shared" si="60"/>
        <v>2480000</v>
      </c>
      <c r="G193" s="84">
        <f t="shared" si="60"/>
        <v>0</v>
      </c>
      <c r="H193" s="83">
        <f t="shared" si="60"/>
        <v>2600000</v>
      </c>
      <c r="I193" s="84">
        <f t="shared" si="60"/>
        <v>0</v>
      </c>
      <c r="J193" s="93">
        <f t="shared" si="60"/>
        <v>3000000</v>
      </c>
      <c r="K193" s="84">
        <f t="shared" si="60"/>
        <v>0</v>
      </c>
      <c r="L193" s="93">
        <f t="shared" si="60"/>
        <v>3000000</v>
      </c>
      <c r="M193" s="84">
        <f t="shared" si="60"/>
        <v>0</v>
      </c>
      <c r="N193" s="93">
        <f t="shared" si="44"/>
        <v>8600000</v>
      </c>
      <c r="O193" s="84">
        <f t="shared" si="44"/>
        <v>0</v>
      </c>
      <c r="P193" s="23"/>
    </row>
    <row r="194" spans="1:16" s="7" customFormat="1" ht="12.75" x14ac:dyDescent="0.25">
      <c r="A194" s="103">
        <f t="shared" si="51"/>
        <v>163</v>
      </c>
      <c r="B194" s="104">
        <v>415100</v>
      </c>
      <c r="C194" s="105" t="s">
        <v>3</v>
      </c>
      <c r="D194" s="176">
        <v>2467602</v>
      </c>
      <c r="E194" s="175"/>
      <c r="F194" s="176">
        <v>2480000</v>
      </c>
      <c r="G194" s="175"/>
      <c r="H194" s="174">
        <v>2600000</v>
      </c>
      <c r="I194" s="173"/>
      <c r="J194" s="176">
        <v>3000000</v>
      </c>
      <c r="K194" s="175"/>
      <c r="L194" s="176">
        <v>3000000</v>
      </c>
      <c r="M194" s="175"/>
      <c r="N194" s="110">
        <f t="shared" si="44"/>
        <v>8600000</v>
      </c>
      <c r="O194" s="88">
        <f t="shared" si="44"/>
        <v>0</v>
      </c>
      <c r="P194" s="23"/>
    </row>
    <row r="195" spans="1:16" s="7" customFormat="1" ht="25.5" x14ac:dyDescent="0.25">
      <c r="A195" s="100">
        <f t="shared" si="51"/>
        <v>164</v>
      </c>
      <c r="B195" s="101">
        <v>416000</v>
      </c>
      <c r="C195" s="102" t="s">
        <v>166</v>
      </c>
      <c r="D195" s="93">
        <f t="shared" ref="D195:M195" si="61">D196</f>
        <v>1337902</v>
      </c>
      <c r="E195" s="84">
        <f t="shared" si="61"/>
        <v>0</v>
      </c>
      <c r="F195" s="93">
        <f t="shared" si="61"/>
        <v>1200000</v>
      </c>
      <c r="G195" s="84">
        <f t="shared" si="61"/>
        <v>0</v>
      </c>
      <c r="H195" s="83">
        <f t="shared" si="61"/>
        <v>1200000</v>
      </c>
      <c r="I195" s="84">
        <f t="shared" si="61"/>
        <v>0</v>
      </c>
      <c r="J195" s="93">
        <f t="shared" si="61"/>
        <v>1400000</v>
      </c>
      <c r="K195" s="84">
        <f t="shared" si="61"/>
        <v>0</v>
      </c>
      <c r="L195" s="93">
        <f t="shared" si="61"/>
        <v>1400000</v>
      </c>
      <c r="M195" s="84">
        <f t="shared" si="61"/>
        <v>0</v>
      </c>
      <c r="N195" s="93">
        <f t="shared" si="44"/>
        <v>4000000</v>
      </c>
      <c r="O195" s="84">
        <f t="shared" si="44"/>
        <v>0</v>
      </c>
      <c r="P195" s="23"/>
    </row>
    <row r="196" spans="1:16" s="7" customFormat="1" ht="25.5" x14ac:dyDescent="0.25">
      <c r="A196" s="103">
        <f t="shared" si="51"/>
        <v>165</v>
      </c>
      <c r="B196" s="104">
        <v>416100</v>
      </c>
      <c r="C196" s="105" t="s">
        <v>38</v>
      </c>
      <c r="D196" s="176">
        <v>1337902</v>
      </c>
      <c r="E196" s="175"/>
      <c r="F196" s="176">
        <v>1200000</v>
      </c>
      <c r="G196" s="175"/>
      <c r="H196" s="174">
        <v>1200000</v>
      </c>
      <c r="I196" s="173"/>
      <c r="J196" s="176">
        <v>1400000</v>
      </c>
      <c r="K196" s="175"/>
      <c r="L196" s="176">
        <v>1400000</v>
      </c>
      <c r="M196" s="175"/>
      <c r="N196" s="110">
        <f t="shared" si="44"/>
        <v>4000000</v>
      </c>
      <c r="O196" s="88">
        <f t="shared" si="44"/>
        <v>0</v>
      </c>
      <c r="P196" s="23"/>
    </row>
    <row r="197" spans="1:16" s="7" customFormat="1" ht="25.5" x14ac:dyDescent="0.25">
      <c r="A197" s="100">
        <f t="shared" si="51"/>
        <v>166</v>
      </c>
      <c r="B197" s="101">
        <v>420000</v>
      </c>
      <c r="C197" s="102" t="s">
        <v>167</v>
      </c>
      <c r="D197" s="93">
        <f t="shared" ref="D197:M197" si="62">D198+D206+D212+D221+D229+D232</f>
        <v>21727945</v>
      </c>
      <c r="E197" s="84">
        <f t="shared" si="62"/>
        <v>13809192</v>
      </c>
      <c r="F197" s="93">
        <f t="shared" si="62"/>
        <v>19100000</v>
      </c>
      <c r="G197" s="84">
        <f t="shared" si="62"/>
        <v>15650000</v>
      </c>
      <c r="H197" s="83">
        <f t="shared" si="62"/>
        <v>17150000</v>
      </c>
      <c r="I197" s="84">
        <f t="shared" si="62"/>
        <v>15850000</v>
      </c>
      <c r="J197" s="93">
        <f t="shared" si="62"/>
        <v>21100000</v>
      </c>
      <c r="K197" s="84">
        <f t="shared" si="62"/>
        <v>15900000</v>
      </c>
      <c r="L197" s="93">
        <f t="shared" si="62"/>
        <v>21100000</v>
      </c>
      <c r="M197" s="84">
        <f t="shared" si="62"/>
        <v>15900000</v>
      </c>
      <c r="N197" s="93">
        <f t="shared" ref="N197:O258" si="63">SUM(H197,J197,L197)</f>
        <v>59350000</v>
      </c>
      <c r="O197" s="84">
        <f t="shared" si="63"/>
        <v>47650000</v>
      </c>
      <c r="P197" s="23"/>
    </row>
    <row r="198" spans="1:16" s="7" customFormat="1" ht="25.5" x14ac:dyDescent="0.25">
      <c r="A198" s="100">
        <f t="shared" si="51"/>
        <v>167</v>
      </c>
      <c r="B198" s="101">
        <v>421000</v>
      </c>
      <c r="C198" s="102" t="s">
        <v>168</v>
      </c>
      <c r="D198" s="93">
        <f t="shared" ref="D198:M198" si="64">SUM(D199:D205)</f>
        <v>11908153</v>
      </c>
      <c r="E198" s="84">
        <f t="shared" si="64"/>
        <v>290362</v>
      </c>
      <c r="F198" s="93">
        <f t="shared" si="64"/>
        <v>9800000</v>
      </c>
      <c r="G198" s="84">
        <f t="shared" si="64"/>
        <v>550000</v>
      </c>
      <c r="H198" s="83">
        <f t="shared" si="64"/>
        <v>8500000</v>
      </c>
      <c r="I198" s="84">
        <f t="shared" si="64"/>
        <v>600000</v>
      </c>
      <c r="J198" s="93">
        <f t="shared" si="64"/>
        <v>10900000</v>
      </c>
      <c r="K198" s="84">
        <f t="shared" si="64"/>
        <v>600000</v>
      </c>
      <c r="L198" s="93">
        <f t="shared" si="64"/>
        <v>10900000</v>
      </c>
      <c r="M198" s="84">
        <f t="shared" si="64"/>
        <v>600000</v>
      </c>
      <c r="N198" s="93">
        <f t="shared" si="63"/>
        <v>30300000</v>
      </c>
      <c r="O198" s="84">
        <f t="shared" si="63"/>
        <v>1800000</v>
      </c>
      <c r="P198" s="23"/>
    </row>
    <row r="199" spans="1:16" s="7" customFormat="1" ht="25.5" x14ac:dyDescent="0.25">
      <c r="A199" s="103">
        <f t="shared" si="51"/>
        <v>168</v>
      </c>
      <c r="B199" s="104">
        <v>421100</v>
      </c>
      <c r="C199" s="105" t="s">
        <v>303</v>
      </c>
      <c r="D199" s="176">
        <v>198316</v>
      </c>
      <c r="E199" s="175">
        <v>74362</v>
      </c>
      <c r="F199" s="176">
        <v>200000</v>
      </c>
      <c r="G199" s="175">
        <v>250000</v>
      </c>
      <c r="H199" s="174">
        <v>200000</v>
      </c>
      <c r="I199" s="173">
        <v>300000</v>
      </c>
      <c r="J199" s="174">
        <v>300000</v>
      </c>
      <c r="K199" s="175">
        <v>300000</v>
      </c>
      <c r="L199" s="174">
        <v>300000</v>
      </c>
      <c r="M199" s="175">
        <v>300000</v>
      </c>
      <c r="N199" s="110">
        <f t="shared" si="63"/>
        <v>800000</v>
      </c>
      <c r="O199" s="88">
        <f t="shared" si="63"/>
        <v>900000</v>
      </c>
      <c r="P199" s="23"/>
    </row>
    <row r="200" spans="1:16" s="7" customFormat="1" ht="12.75" x14ac:dyDescent="0.25">
      <c r="A200" s="103">
        <f t="shared" si="51"/>
        <v>169</v>
      </c>
      <c r="B200" s="104">
        <v>421200</v>
      </c>
      <c r="C200" s="105" t="s">
        <v>304</v>
      </c>
      <c r="D200" s="176">
        <v>9291616</v>
      </c>
      <c r="E200" s="175"/>
      <c r="F200" s="176">
        <v>7200000</v>
      </c>
      <c r="G200" s="175"/>
      <c r="H200" s="174">
        <v>6150000</v>
      </c>
      <c r="I200" s="173"/>
      <c r="J200" s="174">
        <v>8200000</v>
      </c>
      <c r="K200" s="175"/>
      <c r="L200" s="174">
        <v>8200000</v>
      </c>
      <c r="M200" s="175"/>
      <c r="N200" s="110">
        <f t="shared" si="63"/>
        <v>22550000</v>
      </c>
      <c r="O200" s="88">
        <f t="shared" si="63"/>
        <v>0</v>
      </c>
      <c r="P200" s="23"/>
    </row>
    <row r="201" spans="1:16" s="7" customFormat="1" ht="12.75" x14ac:dyDescent="0.25">
      <c r="A201" s="103">
        <f t="shared" si="51"/>
        <v>170</v>
      </c>
      <c r="B201" s="104">
        <v>421300</v>
      </c>
      <c r="C201" s="105" t="s">
        <v>305</v>
      </c>
      <c r="D201" s="176">
        <v>393362</v>
      </c>
      <c r="E201" s="175"/>
      <c r="F201" s="176">
        <v>900000</v>
      </c>
      <c r="G201" s="175"/>
      <c r="H201" s="174">
        <v>700000</v>
      </c>
      <c r="I201" s="173"/>
      <c r="J201" s="174">
        <v>900000</v>
      </c>
      <c r="K201" s="175"/>
      <c r="L201" s="174">
        <v>900000</v>
      </c>
      <c r="M201" s="175"/>
      <c r="N201" s="110">
        <f t="shared" si="63"/>
        <v>2500000</v>
      </c>
      <c r="O201" s="88">
        <f t="shared" si="63"/>
        <v>0</v>
      </c>
      <c r="P201" s="23"/>
    </row>
    <row r="202" spans="1:16" s="7" customFormat="1" ht="12.75" x14ac:dyDescent="0.25">
      <c r="A202" s="103">
        <f t="shared" si="51"/>
        <v>171</v>
      </c>
      <c r="B202" s="104">
        <v>421400</v>
      </c>
      <c r="C202" s="105" t="s">
        <v>306</v>
      </c>
      <c r="D202" s="176">
        <v>225360</v>
      </c>
      <c r="E202" s="175"/>
      <c r="F202" s="176">
        <v>200000</v>
      </c>
      <c r="G202" s="175"/>
      <c r="H202" s="174">
        <v>250000</v>
      </c>
      <c r="I202" s="173"/>
      <c r="J202" s="174">
        <v>300000</v>
      </c>
      <c r="K202" s="175"/>
      <c r="L202" s="174">
        <v>300000</v>
      </c>
      <c r="M202" s="175"/>
      <c r="N202" s="110">
        <f t="shared" si="63"/>
        <v>850000</v>
      </c>
      <c r="O202" s="88">
        <f t="shared" si="63"/>
        <v>0</v>
      </c>
      <c r="P202" s="23"/>
    </row>
    <row r="203" spans="1:16" s="7" customFormat="1" ht="12.75" x14ac:dyDescent="0.25">
      <c r="A203" s="103">
        <f t="shared" si="51"/>
        <v>172</v>
      </c>
      <c r="B203" s="104">
        <v>421500</v>
      </c>
      <c r="C203" s="105" t="s">
        <v>307</v>
      </c>
      <c r="D203" s="176">
        <v>1799499</v>
      </c>
      <c r="E203" s="175">
        <v>216000</v>
      </c>
      <c r="F203" s="176">
        <v>1300000</v>
      </c>
      <c r="G203" s="175">
        <v>300000</v>
      </c>
      <c r="H203" s="174">
        <v>1200000</v>
      </c>
      <c r="I203" s="173">
        <v>300000</v>
      </c>
      <c r="J203" s="174">
        <v>1200000</v>
      </c>
      <c r="K203" s="175">
        <v>300000</v>
      </c>
      <c r="L203" s="174">
        <v>1200000</v>
      </c>
      <c r="M203" s="175">
        <v>300000</v>
      </c>
      <c r="N203" s="110">
        <f t="shared" si="63"/>
        <v>3600000</v>
      </c>
      <c r="O203" s="88">
        <f t="shared" si="63"/>
        <v>900000</v>
      </c>
      <c r="P203" s="23"/>
    </row>
    <row r="204" spans="1:16" s="7" customFormat="1" ht="12.75" x14ac:dyDescent="0.25">
      <c r="A204" s="103">
        <f t="shared" si="51"/>
        <v>173</v>
      </c>
      <c r="B204" s="104">
        <v>421600</v>
      </c>
      <c r="C204" s="105" t="s">
        <v>308</v>
      </c>
      <c r="D204" s="176"/>
      <c r="E204" s="175"/>
      <c r="F204" s="176"/>
      <c r="G204" s="175"/>
      <c r="H204" s="174"/>
      <c r="I204" s="173"/>
      <c r="J204" s="174"/>
      <c r="K204" s="175"/>
      <c r="L204" s="174"/>
      <c r="M204" s="175"/>
      <c r="N204" s="110">
        <f t="shared" si="63"/>
        <v>0</v>
      </c>
      <c r="O204" s="88">
        <f t="shared" si="63"/>
        <v>0</v>
      </c>
      <c r="P204" s="23"/>
    </row>
    <row r="205" spans="1:16" s="7" customFormat="1" ht="12.75" x14ac:dyDescent="0.25">
      <c r="A205" s="135">
        <f t="shared" si="51"/>
        <v>174</v>
      </c>
      <c r="B205" s="136">
        <v>421900</v>
      </c>
      <c r="C205" s="105" t="s">
        <v>309</v>
      </c>
      <c r="D205" s="176"/>
      <c r="E205" s="175"/>
      <c r="F205" s="176"/>
      <c r="G205" s="175"/>
      <c r="H205" s="174"/>
      <c r="I205" s="173"/>
      <c r="J205" s="176"/>
      <c r="K205" s="175"/>
      <c r="L205" s="176"/>
      <c r="M205" s="175"/>
      <c r="N205" s="110">
        <f t="shared" si="63"/>
        <v>0</v>
      </c>
      <c r="O205" s="88">
        <f t="shared" si="63"/>
        <v>0</v>
      </c>
      <c r="P205" s="23"/>
    </row>
    <row r="206" spans="1:16" s="7" customFormat="1" ht="25.5" x14ac:dyDescent="0.25">
      <c r="A206" s="100">
        <f t="shared" si="51"/>
        <v>175</v>
      </c>
      <c r="B206" s="101">
        <v>422000</v>
      </c>
      <c r="C206" s="102" t="s">
        <v>169</v>
      </c>
      <c r="D206" s="93">
        <f t="shared" ref="D206:M206" si="65">SUM(D207:D211)</f>
        <v>5199107</v>
      </c>
      <c r="E206" s="84">
        <f t="shared" si="65"/>
        <v>999186</v>
      </c>
      <c r="F206" s="93">
        <f t="shared" si="65"/>
        <v>4800000</v>
      </c>
      <c r="G206" s="84">
        <f t="shared" si="65"/>
        <v>1800000</v>
      </c>
      <c r="H206" s="83">
        <f t="shared" si="65"/>
        <v>4800000</v>
      </c>
      <c r="I206" s="84">
        <f t="shared" si="65"/>
        <v>1600000</v>
      </c>
      <c r="J206" s="93">
        <f t="shared" si="65"/>
        <v>5000000</v>
      </c>
      <c r="K206" s="84">
        <f t="shared" si="65"/>
        <v>1600000</v>
      </c>
      <c r="L206" s="93">
        <f t="shared" si="65"/>
        <v>5000000</v>
      </c>
      <c r="M206" s="84">
        <f t="shared" si="65"/>
        <v>1600000</v>
      </c>
      <c r="N206" s="93">
        <f t="shared" si="63"/>
        <v>14800000</v>
      </c>
      <c r="O206" s="84">
        <f t="shared" si="63"/>
        <v>4800000</v>
      </c>
      <c r="P206" s="23"/>
    </row>
    <row r="207" spans="1:16" s="7" customFormat="1" ht="25.5" x14ac:dyDescent="0.25">
      <c r="A207" s="103">
        <f t="shared" si="51"/>
        <v>176</v>
      </c>
      <c r="B207" s="104">
        <v>422100</v>
      </c>
      <c r="C207" s="105" t="s">
        <v>310</v>
      </c>
      <c r="D207" s="176"/>
      <c r="E207" s="175"/>
      <c r="F207" s="176">
        <v>50000</v>
      </c>
      <c r="G207" s="175"/>
      <c r="H207" s="174">
        <v>50000</v>
      </c>
      <c r="I207" s="173">
        <v>100000</v>
      </c>
      <c r="J207" s="176">
        <v>100000</v>
      </c>
      <c r="K207" s="175">
        <v>100000</v>
      </c>
      <c r="L207" s="176">
        <v>100000</v>
      </c>
      <c r="M207" s="175">
        <v>100000</v>
      </c>
      <c r="N207" s="110">
        <f t="shared" si="63"/>
        <v>250000</v>
      </c>
      <c r="O207" s="88">
        <f t="shared" si="63"/>
        <v>300000</v>
      </c>
      <c r="P207" s="23"/>
    </row>
    <row r="208" spans="1:16" s="7" customFormat="1" ht="25.5" x14ac:dyDescent="0.25">
      <c r="A208" s="103">
        <f t="shared" si="51"/>
        <v>177</v>
      </c>
      <c r="B208" s="104">
        <v>422200</v>
      </c>
      <c r="C208" s="105" t="s">
        <v>311</v>
      </c>
      <c r="D208" s="176"/>
      <c r="E208" s="175"/>
      <c r="F208" s="176"/>
      <c r="G208" s="175">
        <v>150000</v>
      </c>
      <c r="H208" s="174"/>
      <c r="I208" s="173"/>
      <c r="J208" s="176"/>
      <c r="K208" s="175"/>
      <c r="L208" s="176"/>
      <c r="M208" s="175"/>
      <c r="N208" s="110">
        <f t="shared" si="63"/>
        <v>0</v>
      </c>
      <c r="O208" s="88">
        <f t="shared" si="63"/>
        <v>0</v>
      </c>
      <c r="P208" s="23"/>
    </row>
    <row r="209" spans="1:16" s="7" customFormat="1" ht="25.5" x14ac:dyDescent="0.25">
      <c r="A209" s="103">
        <f t="shared" si="51"/>
        <v>178</v>
      </c>
      <c r="B209" s="104">
        <v>422300</v>
      </c>
      <c r="C209" s="105" t="s">
        <v>312</v>
      </c>
      <c r="D209" s="176"/>
      <c r="E209" s="175">
        <v>999186</v>
      </c>
      <c r="F209" s="176">
        <v>50000</v>
      </c>
      <c r="G209" s="175">
        <v>1650000</v>
      </c>
      <c r="H209" s="174">
        <v>50000</v>
      </c>
      <c r="I209" s="173">
        <v>1500000</v>
      </c>
      <c r="J209" s="176"/>
      <c r="K209" s="175">
        <v>1500000</v>
      </c>
      <c r="L209" s="176"/>
      <c r="M209" s="175">
        <v>1500000</v>
      </c>
      <c r="N209" s="110">
        <f t="shared" si="63"/>
        <v>50000</v>
      </c>
      <c r="O209" s="88">
        <f t="shared" si="63"/>
        <v>4500000</v>
      </c>
      <c r="P209" s="23"/>
    </row>
    <row r="210" spans="1:16" s="7" customFormat="1" ht="12.75" x14ac:dyDescent="0.25">
      <c r="A210" s="103">
        <f t="shared" si="51"/>
        <v>179</v>
      </c>
      <c r="B210" s="104">
        <v>422400</v>
      </c>
      <c r="C210" s="105" t="s">
        <v>313</v>
      </c>
      <c r="D210" s="176">
        <v>5199107</v>
      </c>
      <c r="E210" s="175"/>
      <c r="F210" s="176">
        <v>4700000</v>
      </c>
      <c r="G210" s="175"/>
      <c r="H210" s="174">
        <v>4700000</v>
      </c>
      <c r="I210" s="173"/>
      <c r="J210" s="176">
        <v>4900000</v>
      </c>
      <c r="K210" s="175"/>
      <c r="L210" s="176">
        <v>4900000</v>
      </c>
      <c r="M210" s="175"/>
      <c r="N210" s="110">
        <f t="shared" si="63"/>
        <v>14500000</v>
      </c>
      <c r="O210" s="88">
        <f t="shared" si="63"/>
        <v>0</v>
      </c>
      <c r="P210" s="23"/>
    </row>
    <row r="211" spans="1:16" s="7" customFormat="1" ht="12.75" x14ac:dyDescent="0.25">
      <c r="A211" s="103">
        <f t="shared" si="51"/>
        <v>180</v>
      </c>
      <c r="B211" s="104">
        <v>422900</v>
      </c>
      <c r="C211" s="105" t="s">
        <v>314</v>
      </c>
      <c r="D211" s="176"/>
      <c r="E211" s="175"/>
      <c r="F211" s="176"/>
      <c r="G211" s="175"/>
      <c r="H211" s="174"/>
      <c r="I211" s="173"/>
      <c r="J211" s="176"/>
      <c r="K211" s="175"/>
      <c r="L211" s="176"/>
      <c r="M211" s="175"/>
      <c r="N211" s="110">
        <f t="shared" si="63"/>
        <v>0</v>
      </c>
      <c r="O211" s="88">
        <f t="shared" si="63"/>
        <v>0</v>
      </c>
      <c r="P211" s="23"/>
    </row>
    <row r="212" spans="1:16" s="7" customFormat="1" ht="25.5" x14ac:dyDescent="0.25">
      <c r="A212" s="100">
        <f t="shared" si="51"/>
        <v>181</v>
      </c>
      <c r="B212" s="101">
        <v>423000</v>
      </c>
      <c r="C212" s="102" t="s">
        <v>170</v>
      </c>
      <c r="D212" s="93">
        <f t="shared" ref="D212:M212" si="66">SUM(D213:D220)</f>
        <v>226721</v>
      </c>
      <c r="E212" s="84">
        <f t="shared" si="66"/>
        <v>6398341</v>
      </c>
      <c r="F212" s="93">
        <f t="shared" si="66"/>
        <v>300000</v>
      </c>
      <c r="G212" s="84">
        <f t="shared" si="66"/>
        <v>7050000</v>
      </c>
      <c r="H212" s="83">
        <f t="shared" si="66"/>
        <v>300000</v>
      </c>
      <c r="I212" s="84">
        <f t="shared" si="66"/>
        <v>6450000</v>
      </c>
      <c r="J212" s="93">
        <f t="shared" si="66"/>
        <v>550000</v>
      </c>
      <c r="K212" s="84">
        <f t="shared" si="66"/>
        <v>6550000</v>
      </c>
      <c r="L212" s="93">
        <f t="shared" si="66"/>
        <v>550000</v>
      </c>
      <c r="M212" s="84">
        <f t="shared" si="66"/>
        <v>6550000</v>
      </c>
      <c r="N212" s="93">
        <f t="shared" si="63"/>
        <v>1400000</v>
      </c>
      <c r="O212" s="84">
        <f t="shared" si="63"/>
        <v>19550000</v>
      </c>
      <c r="P212" s="23"/>
    </row>
    <row r="213" spans="1:16" s="7" customFormat="1" ht="12.75" x14ac:dyDescent="0.25">
      <c r="A213" s="103">
        <f t="shared" si="51"/>
        <v>182</v>
      </c>
      <c r="B213" s="104">
        <v>423100</v>
      </c>
      <c r="C213" s="105" t="s">
        <v>315</v>
      </c>
      <c r="D213" s="176"/>
      <c r="E213" s="175"/>
      <c r="F213" s="176"/>
      <c r="G213" s="175"/>
      <c r="H213" s="174"/>
      <c r="I213" s="173"/>
      <c r="J213" s="176"/>
      <c r="K213" s="175"/>
      <c r="L213" s="176"/>
      <c r="M213" s="175"/>
      <c r="N213" s="110">
        <f t="shared" si="63"/>
        <v>0</v>
      </c>
      <c r="O213" s="88">
        <f t="shared" si="63"/>
        <v>0</v>
      </c>
      <c r="P213" s="23"/>
    </row>
    <row r="214" spans="1:16" s="7" customFormat="1" ht="12.75" x14ac:dyDescent="0.25">
      <c r="A214" s="103">
        <f t="shared" si="51"/>
        <v>183</v>
      </c>
      <c r="B214" s="104">
        <v>423200</v>
      </c>
      <c r="C214" s="105" t="s">
        <v>316</v>
      </c>
      <c r="D214" s="176">
        <v>25000</v>
      </c>
      <c r="E214" s="175"/>
      <c r="F214" s="176">
        <v>50000</v>
      </c>
      <c r="G214" s="175"/>
      <c r="H214" s="174">
        <v>50000</v>
      </c>
      <c r="I214" s="173"/>
      <c r="J214" s="176">
        <v>150000</v>
      </c>
      <c r="K214" s="175"/>
      <c r="L214" s="176">
        <v>150000</v>
      </c>
      <c r="M214" s="175"/>
      <c r="N214" s="110">
        <f t="shared" si="63"/>
        <v>350000</v>
      </c>
      <c r="O214" s="88">
        <f t="shared" si="63"/>
        <v>0</v>
      </c>
      <c r="P214" s="23"/>
    </row>
    <row r="215" spans="1:16" s="7" customFormat="1" ht="25.5" x14ac:dyDescent="0.25">
      <c r="A215" s="103">
        <f t="shared" si="51"/>
        <v>184</v>
      </c>
      <c r="B215" s="104">
        <v>423300</v>
      </c>
      <c r="C215" s="105" t="s">
        <v>317</v>
      </c>
      <c r="D215" s="176"/>
      <c r="E215" s="175">
        <v>14500</v>
      </c>
      <c r="F215" s="176">
        <v>100000</v>
      </c>
      <c r="G215" s="175">
        <v>50000</v>
      </c>
      <c r="H215" s="174">
        <v>50000</v>
      </c>
      <c r="I215" s="173">
        <v>50000</v>
      </c>
      <c r="J215" s="176">
        <v>200000</v>
      </c>
      <c r="K215" s="175">
        <v>100000</v>
      </c>
      <c r="L215" s="176">
        <v>200000</v>
      </c>
      <c r="M215" s="175">
        <v>100000</v>
      </c>
      <c r="N215" s="110">
        <f t="shared" si="63"/>
        <v>450000</v>
      </c>
      <c r="O215" s="88">
        <f t="shared" si="63"/>
        <v>250000</v>
      </c>
      <c r="P215" s="23"/>
    </row>
    <row r="216" spans="1:16" s="7" customFormat="1" ht="12.75" x14ac:dyDescent="0.25">
      <c r="A216" s="103">
        <f t="shared" si="51"/>
        <v>185</v>
      </c>
      <c r="B216" s="104">
        <v>423400</v>
      </c>
      <c r="C216" s="105" t="s">
        <v>318</v>
      </c>
      <c r="D216" s="176">
        <v>22000</v>
      </c>
      <c r="E216" s="175">
        <v>275000</v>
      </c>
      <c r="F216" s="176"/>
      <c r="G216" s="175"/>
      <c r="H216" s="174">
        <v>50000</v>
      </c>
      <c r="I216" s="173">
        <v>50000</v>
      </c>
      <c r="J216" s="176"/>
      <c r="K216" s="175"/>
      <c r="L216" s="176"/>
      <c r="M216" s="175"/>
      <c r="N216" s="110">
        <f t="shared" si="63"/>
        <v>50000</v>
      </c>
      <c r="O216" s="88">
        <f t="shared" si="63"/>
        <v>50000</v>
      </c>
      <c r="P216" s="23"/>
    </row>
    <row r="217" spans="1:16" s="7" customFormat="1" ht="12.75" x14ac:dyDescent="0.25">
      <c r="A217" s="103">
        <f t="shared" si="51"/>
        <v>186</v>
      </c>
      <c r="B217" s="104">
        <v>423500</v>
      </c>
      <c r="C217" s="105" t="s">
        <v>319</v>
      </c>
      <c r="D217" s="176"/>
      <c r="E217" s="175"/>
      <c r="F217" s="176"/>
      <c r="G217" s="175"/>
      <c r="H217" s="174"/>
      <c r="I217" s="173"/>
      <c r="J217" s="176"/>
      <c r="K217" s="175"/>
      <c r="L217" s="176"/>
      <c r="M217" s="175"/>
      <c r="N217" s="110">
        <f t="shared" si="63"/>
        <v>0</v>
      </c>
      <c r="O217" s="88">
        <f t="shared" si="63"/>
        <v>0</v>
      </c>
      <c r="P217" s="23"/>
    </row>
    <row r="218" spans="1:16" s="7" customFormat="1" ht="25.5" x14ac:dyDescent="0.25">
      <c r="A218" s="103">
        <f t="shared" si="51"/>
        <v>187</v>
      </c>
      <c r="B218" s="104">
        <v>423600</v>
      </c>
      <c r="C218" s="105" t="s">
        <v>320</v>
      </c>
      <c r="D218" s="176"/>
      <c r="E218" s="175"/>
      <c r="F218" s="176"/>
      <c r="G218" s="175"/>
      <c r="H218" s="174"/>
      <c r="I218" s="173"/>
      <c r="J218" s="176"/>
      <c r="K218" s="175"/>
      <c r="L218" s="176"/>
      <c r="M218" s="175"/>
      <c r="N218" s="110">
        <f t="shared" si="63"/>
        <v>0</v>
      </c>
      <c r="O218" s="88">
        <f t="shared" si="63"/>
        <v>0</v>
      </c>
      <c r="P218" s="23"/>
    </row>
    <row r="219" spans="1:16" s="7" customFormat="1" ht="12.75" x14ac:dyDescent="0.25">
      <c r="A219" s="103">
        <f t="shared" si="51"/>
        <v>188</v>
      </c>
      <c r="B219" s="104">
        <v>423700</v>
      </c>
      <c r="C219" s="105" t="s">
        <v>321</v>
      </c>
      <c r="D219" s="176"/>
      <c r="E219" s="175"/>
      <c r="F219" s="176"/>
      <c r="G219" s="175"/>
      <c r="H219" s="174"/>
      <c r="I219" s="173"/>
      <c r="J219" s="176"/>
      <c r="K219" s="175"/>
      <c r="L219" s="176"/>
      <c r="M219" s="175"/>
      <c r="N219" s="110">
        <f t="shared" si="63"/>
        <v>0</v>
      </c>
      <c r="O219" s="88">
        <f t="shared" si="63"/>
        <v>0</v>
      </c>
      <c r="P219" s="23"/>
    </row>
    <row r="220" spans="1:16" s="7" customFormat="1" ht="12.75" x14ac:dyDescent="0.25">
      <c r="A220" s="119">
        <f t="shared" si="51"/>
        <v>189</v>
      </c>
      <c r="B220" s="120">
        <v>423900</v>
      </c>
      <c r="C220" s="121" t="s">
        <v>351</v>
      </c>
      <c r="D220" s="176">
        <v>179721</v>
      </c>
      <c r="E220" s="175">
        <v>6108841</v>
      </c>
      <c r="F220" s="176">
        <v>150000</v>
      </c>
      <c r="G220" s="175">
        <v>7000000</v>
      </c>
      <c r="H220" s="174">
        <v>150000</v>
      </c>
      <c r="I220" s="173">
        <v>6350000</v>
      </c>
      <c r="J220" s="176">
        <v>200000</v>
      </c>
      <c r="K220" s="175">
        <v>6450000</v>
      </c>
      <c r="L220" s="176">
        <v>200000</v>
      </c>
      <c r="M220" s="175">
        <v>6450000</v>
      </c>
      <c r="N220" s="137">
        <f t="shared" si="63"/>
        <v>550000</v>
      </c>
      <c r="O220" s="122">
        <f t="shared" si="63"/>
        <v>19250000</v>
      </c>
      <c r="P220" s="23"/>
    </row>
    <row r="221" spans="1:16" s="7" customFormat="1" ht="25.5" x14ac:dyDescent="0.25">
      <c r="A221" s="100">
        <f t="shared" si="51"/>
        <v>190</v>
      </c>
      <c r="B221" s="101">
        <v>424000</v>
      </c>
      <c r="C221" s="102" t="s">
        <v>171</v>
      </c>
      <c r="D221" s="93">
        <f t="shared" ref="D221:M221" si="67">SUM(D222:D228)</f>
        <v>193701</v>
      </c>
      <c r="E221" s="84">
        <f t="shared" si="67"/>
        <v>80061</v>
      </c>
      <c r="F221" s="93">
        <f t="shared" si="67"/>
        <v>380000</v>
      </c>
      <c r="G221" s="84">
        <f t="shared" si="67"/>
        <v>0</v>
      </c>
      <c r="H221" s="83">
        <f t="shared" si="67"/>
        <v>200000</v>
      </c>
      <c r="I221" s="84">
        <f t="shared" si="67"/>
        <v>100000</v>
      </c>
      <c r="J221" s="93">
        <f t="shared" si="67"/>
        <v>400000</v>
      </c>
      <c r="K221" s="84">
        <f t="shared" si="67"/>
        <v>100000</v>
      </c>
      <c r="L221" s="93">
        <f t="shared" si="67"/>
        <v>400000</v>
      </c>
      <c r="M221" s="84">
        <f t="shared" si="67"/>
        <v>100000</v>
      </c>
      <c r="N221" s="93">
        <f t="shared" si="63"/>
        <v>1000000</v>
      </c>
      <c r="O221" s="84">
        <f t="shared" si="63"/>
        <v>300000</v>
      </c>
      <c r="P221" s="23"/>
    </row>
    <row r="222" spans="1:16" s="7" customFormat="1" ht="12.75" x14ac:dyDescent="0.25">
      <c r="A222" s="103">
        <f t="shared" si="51"/>
        <v>191</v>
      </c>
      <c r="B222" s="104">
        <v>424100</v>
      </c>
      <c r="C222" s="105" t="s">
        <v>322</v>
      </c>
      <c r="D222" s="176"/>
      <c r="E222" s="175"/>
      <c r="F222" s="176"/>
      <c r="G222" s="175"/>
      <c r="H222" s="174"/>
      <c r="I222" s="173"/>
      <c r="J222" s="176"/>
      <c r="K222" s="175"/>
      <c r="L222" s="176"/>
      <c r="M222" s="175"/>
      <c r="N222" s="110">
        <f t="shared" si="63"/>
        <v>0</v>
      </c>
      <c r="O222" s="88">
        <f t="shared" si="63"/>
        <v>0</v>
      </c>
      <c r="P222" s="23"/>
    </row>
    <row r="223" spans="1:16" s="7" customFormat="1" ht="25.5" x14ac:dyDescent="0.25">
      <c r="A223" s="103">
        <f t="shared" si="51"/>
        <v>192</v>
      </c>
      <c r="B223" s="104">
        <v>424200</v>
      </c>
      <c r="C223" s="105" t="s">
        <v>323</v>
      </c>
      <c r="D223" s="176"/>
      <c r="E223" s="175"/>
      <c r="F223" s="176"/>
      <c r="G223" s="175"/>
      <c r="H223" s="174"/>
      <c r="I223" s="173"/>
      <c r="J223" s="176">
        <v>50000</v>
      </c>
      <c r="K223" s="175"/>
      <c r="L223" s="176">
        <v>50000</v>
      </c>
      <c r="M223" s="175"/>
      <c r="N223" s="110">
        <f t="shared" si="63"/>
        <v>100000</v>
      </c>
      <c r="O223" s="88">
        <f t="shared" si="63"/>
        <v>0</v>
      </c>
      <c r="P223" s="23"/>
    </row>
    <row r="224" spans="1:16" s="7" customFormat="1" ht="12.75" x14ac:dyDescent="0.25">
      <c r="A224" s="103">
        <f t="shared" si="51"/>
        <v>193</v>
      </c>
      <c r="B224" s="104">
        <v>424300</v>
      </c>
      <c r="C224" s="105" t="s">
        <v>324</v>
      </c>
      <c r="D224" s="176">
        <v>167091</v>
      </c>
      <c r="E224" s="175"/>
      <c r="F224" s="176">
        <v>280000</v>
      </c>
      <c r="G224" s="175"/>
      <c r="H224" s="174">
        <v>100000</v>
      </c>
      <c r="I224" s="173"/>
      <c r="J224" s="176">
        <v>200000</v>
      </c>
      <c r="K224" s="175"/>
      <c r="L224" s="176">
        <v>200000</v>
      </c>
      <c r="M224" s="175"/>
      <c r="N224" s="110">
        <f t="shared" si="63"/>
        <v>500000</v>
      </c>
      <c r="O224" s="88">
        <f t="shared" si="63"/>
        <v>0</v>
      </c>
      <c r="P224" s="23"/>
    </row>
    <row r="225" spans="1:16" s="7" customFormat="1" ht="12.75" x14ac:dyDescent="0.25">
      <c r="A225" s="103">
        <f t="shared" si="51"/>
        <v>194</v>
      </c>
      <c r="B225" s="104">
        <v>424400</v>
      </c>
      <c r="C225" s="105" t="s">
        <v>325</v>
      </c>
      <c r="D225" s="176"/>
      <c r="E225" s="175"/>
      <c r="F225" s="176"/>
      <c r="G225" s="175"/>
      <c r="H225" s="174"/>
      <c r="I225" s="173"/>
      <c r="J225" s="176"/>
      <c r="K225" s="175"/>
      <c r="L225" s="176"/>
      <c r="M225" s="175"/>
      <c r="N225" s="110">
        <f t="shared" si="63"/>
        <v>0</v>
      </c>
      <c r="O225" s="88">
        <f t="shared" si="63"/>
        <v>0</v>
      </c>
      <c r="P225" s="23"/>
    </row>
    <row r="226" spans="1:16" s="7" customFormat="1" ht="25.5" x14ac:dyDescent="0.25">
      <c r="A226" s="103">
        <f t="shared" si="51"/>
        <v>195</v>
      </c>
      <c r="B226" s="104">
        <v>424500</v>
      </c>
      <c r="C226" s="105" t="s">
        <v>326</v>
      </c>
      <c r="D226" s="176"/>
      <c r="E226" s="175"/>
      <c r="F226" s="176"/>
      <c r="G226" s="175"/>
      <c r="H226" s="174"/>
      <c r="I226" s="173"/>
      <c r="J226" s="176"/>
      <c r="K226" s="175"/>
      <c r="L226" s="176"/>
      <c r="M226" s="175"/>
      <c r="N226" s="110">
        <f t="shared" si="63"/>
        <v>0</v>
      </c>
      <c r="O226" s="88">
        <f t="shared" si="63"/>
        <v>0</v>
      </c>
      <c r="P226" s="23"/>
    </row>
    <row r="227" spans="1:16" s="7" customFormat="1" ht="25.5" x14ac:dyDescent="0.25">
      <c r="A227" s="103">
        <f t="shared" si="51"/>
        <v>196</v>
      </c>
      <c r="B227" s="104">
        <v>424600</v>
      </c>
      <c r="C227" s="105" t="s">
        <v>327</v>
      </c>
      <c r="D227" s="176"/>
      <c r="E227" s="175"/>
      <c r="F227" s="176"/>
      <c r="G227" s="175"/>
      <c r="H227" s="174"/>
      <c r="I227" s="173"/>
      <c r="J227" s="176"/>
      <c r="K227" s="175"/>
      <c r="L227" s="176"/>
      <c r="M227" s="175"/>
      <c r="N227" s="110">
        <f t="shared" si="63"/>
        <v>0</v>
      </c>
      <c r="O227" s="88">
        <f t="shared" si="63"/>
        <v>0</v>
      </c>
      <c r="P227" s="23"/>
    </row>
    <row r="228" spans="1:16" s="7" customFormat="1" ht="12.75" x14ac:dyDescent="0.25">
      <c r="A228" s="103">
        <f t="shared" si="51"/>
        <v>197</v>
      </c>
      <c r="B228" s="104">
        <v>424900</v>
      </c>
      <c r="C228" s="105" t="s">
        <v>328</v>
      </c>
      <c r="D228" s="176">
        <v>26610</v>
      </c>
      <c r="E228" s="175">
        <v>80061</v>
      </c>
      <c r="F228" s="176">
        <v>100000</v>
      </c>
      <c r="G228" s="175"/>
      <c r="H228" s="174">
        <v>100000</v>
      </c>
      <c r="I228" s="173">
        <v>100000</v>
      </c>
      <c r="J228" s="176">
        <v>150000</v>
      </c>
      <c r="K228" s="175">
        <v>100000</v>
      </c>
      <c r="L228" s="176">
        <v>150000</v>
      </c>
      <c r="M228" s="175">
        <v>100000</v>
      </c>
      <c r="N228" s="110">
        <f t="shared" si="63"/>
        <v>400000</v>
      </c>
      <c r="O228" s="88">
        <f t="shared" si="63"/>
        <v>300000</v>
      </c>
      <c r="P228" s="23"/>
    </row>
    <row r="229" spans="1:16" s="7" customFormat="1" ht="25.5" x14ac:dyDescent="0.25">
      <c r="A229" s="100">
        <f t="shared" si="51"/>
        <v>198</v>
      </c>
      <c r="B229" s="101">
        <v>425000</v>
      </c>
      <c r="C229" s="102" t="s">
        <v>172</v>
      </c>
      <c r="D229" s="93">
        <f>D230+D231</f>
        <v>1070548</v>
      </c>
      <c r="E229" s="84">
        <f t="shared" ref="E229:M229" si="68">E230+E231</f>
        <v>1507079</v>
      </c>
      <c r="F229" s="93">
        <f t="shared" si="68"/>
        <v>820000</v>
      </c>
      <c r="G229" s="84">
        <f t="shared" si="68"/>
        <v>600000</v>
      </c>
      <c r="H229" s="83">
        <f t="shared" si="68"/>
        <v>350000</v>
      </c>
      <c r="I229" s="84">
        <f t="shared" si="68"/>
        <v>1000000</v>
      </c>
      <c r="J229" s="93">
        <f t="shared" si="68"/>
        <v>1000000</v>
      </c>
      <c r="K229" s="84">
        <f t="shared" si="68"/>
        <v>750000</v>
      </c>
      <c r="L229" s="93">
        <f t="shared" si="68"/>
        <v>1000000</v>
      </c>
      <c r="M229" s="84">
        <f t="shared" si="68"/>
        <v>750000</v>
      </c>
      <c r="N229" s="93">
        <f t="shared" si="63"/>
        <v>2350000</v>
      </c>
      <c r="O229" s="84">
        <f t="shared" si="63"/>
        <v>2500000</v>
      </c>
      <c r="P229" s="23"/>
    </row>
    <row r="230" spans="1:16" s="7" customFormat="1" ht="25.5" x14ac:dyDescent="0.25">
      <c r="A230" s="119">
        <f t="shared" si="51"/>
        <v>199</v>
      </c>
      <c r="B230" s="120">
        <v>425100</v>
      </c>
      <c r="C230" s="121" t="s">
        <v>329</v>
      </c>
      <c r="D230" s="176">
        <v>1056454</v>
      </c>
      <c r="E230" s="175">
        <v>1461265</v>
      </c>
      <c r="F230" s="176">
        <v>770000</v>
      </c>
      <c r="G230" s="175">
        <v>500000</v>
      </c>
      <c r="H230" s="174">
        <v>320000</v>
      </c>
      <c r="I230" s="173">
        <v>1000000</v>
      </c>
      <c r="J230" s="176">
        <v>900000</v>
      </c>
      <c r="K230" s="175">
        <v>750000</v>
      </c>
      <c r="L230" s="176">
        <v>900000</v>
      </c>
      <c r="M230" s="175">
        <v>750000</v>
      </c>
      <c r="N230" s="137">
        <f t="shared" si="63"/>
        <v>2120000</v>
      </c>
      <c r="O230" s="122">
        <f t="shared" si="63"/>
        <v>2500000</v>
      </c>
      <c r="P230" s="23"/>
    </row>
    <row r="231" spans="1:16" s="7" customFormat="1" ht="25.5" x14ac:dyDescent="0.25">
      <c r="A231" s="119">
        <f t="shared" si="51"/>
        <v>200</v>
      </c>
      <c r="B231" s="120">
        <v>425200</v>
      </c>
      <c r="C231" s="121" t="s">
        <v>330</v>
      </c>
      <c r="D231" s="176">
        <v>14094</v>
      </c>
      <c r="E231" s="175">
        <v>45814</v>
      </c>
      <c r="F231" s="176">
        <v>50000</v>
      </c>
      <c r="G231" s="175">
        <v>100000</v>
      </c>
      <c r="H231" s="174">
        <v>30000</v>
      </c>
      <c r="I231" s="173"/>
      <c r="J231" s="176">
        <v>100000</v>
      </c>
      <c r="K231" s="175"/>
      <c r="L231" s="176">
        <v>100000</v>
      </c>
      <c r="M231" s="175"/>
      <c r="N231" s="137">
        <f t="shared" si="63"/>
        <v>230000</v>
      </c>
      <c r="O231" s="122">
        <f t="shared" si="63"/>
        <v>0</v>
      </c>
      <c r="P231" s="23"/>
    </row>
    <row r="232" spans="1:16" s="7" customFormat="1" ht="12.75" x14ac:dyDescent="0.25">
      <c r="A232" s="100">
        <f t="shared" ref="A232:A295" si="69">A231+1</f>
        <v>201</v>
      </c>
      <c r="B232" s="101">
        <v>426000</v>
      </c>
      <c r="C232" s="102" t="s">
        <v>173</v>
      </c>
      <c r="D232" s="93">
        <f t="shared" ref="D232:M232" si="70">SUM(D233:D241)</f>
        <v>3129715</v>
      </c>
      <c r="E232" s="84">
        <f t="shared" si="70"/>
        <v>4534163</v>
      </c>
      <c r="F232" s="93">
        <f t="shared" si="70"/>
        <v>3000000</v>
      </c>
      <c r="G232" s="84">
        <f t="shared" si="70"/>
        <v>5650000</v>
      </c>
      <c r="H232" s="83">
        <f t="shared" si="70"/>
        <v>3000000</v>
      </c>
      <c r="I232" s="84">
        <f t="shared" si="70"/>
        <v>6100000</v>
      </c>
      <c r="J232" s="93">
        <f t="shared" si="70"/>
        <v>3250000</v>
      </c>
      <c r="K232" s="84">
        <f t="shared" si="70"/>
        <v>6300000</v>
      </c>
      <c r="L232" s="93">
        <f t="shared" si="70"/>
        <v>3250000</v>
      </c>
      <c r="M232" s="84">
        <f t="shared" si="70"/>
        <v>6300000</v>
      </c>
      <c r="N232" s="93">
        <f t="shared" si="63"/>
        <v>9500000</v>
      </c>
      <c r="O232" s="84">
        <f t="shared" si="63"/>
        <v>18700000</v>
      </c>
      <c r="P232" s="23"/>
    </row>
    <row r="233" spans="1:16" s="7" customFormat="1" ht="12.75" x14ac:dyDescent="0.25">
      <c r="A233" s="103">
        <f t="shared" si="69"/>
        <v>202</v>
      </c>
      <c r="B233" s="104">
        <v>426100</v>
      </c>
      <c r="C233" s="105" t="s">
        <v>331</v>
      </c>
      <c r="D233" s="176">
        <v>159643</v>
      </c>
      <c r="E233" s="175"/>
      <c r="F233" s="176">
        <v>300000</v>
      </c>
      <c r="G233" s="175"/>
      <c r="H233" s="174">
        <v>250000</v>
      </c>
      <c r="I233" s="173"/>
      <c r="J233" s="174">
        <v>250000</v>
      </c>
      <c r="K233" s="173"/>
      <c r="L233" s="174">
        <v>250000</v>
      </c>
      <c r="M233" s="173"/>
      <c r="N233" s="110">
        <f t="shared" si="63"/>
        <v>750000</v>
      </c>
      <c r="O233" s="88">
        <f t="shared" si="63"/>
        <v>0</v>
      </c>
      <c r="P233" s="23"/>
    </row>
    <row r="234" spans="1:16" s="7" customFormat="1" ht="12.75" x14ac:dyDescent="0.25">
      <c r="A234" s="103">
        <f t="shared" si="69"/>
        <v>203</v>
      </c>
      <c r="B234" s="104">
        <v>426200</v>
      </c>
      <c r="C234" s="105" t="s">
        <v>332</v>
      </c>
      <c r="D234" s="176"/>
      <c r="E234" s="175"/>
      <c r="F234" s="176"/>
      <c r="G234" s="175"/>
      <c r="H234" s="174"/>
      <c r="I234" s="173"/>
      <c r="J234" s="174"/>
      <c r="K234" s="173"/>
      <c r="L234" s="174"/>
      <c r="M234" s="173"/>
      <c r="N234" s="110">
        <f t="shared" si="63"/>
        <v>0</v>
      </c>
      <c r="O234" s="88">
        <f t="shared" si="63"/>
        <v>0</v>
      </c>
      <c r="P234" s="23"/>
    </row>
    <row r="235" spans="1:16" s="7" customFormat="1" ht="25.5" x14ac:dyDescent="0.25">
      <c r="A235" s="103">
        <f t="shared" si="69"/>
        <v>204</v>
      </c>
      <c r="B235" s="104">
        <v>426300</v>
      </c>
      <c r="C235" s="105" t="s">
        <v>333</v>
      </c>
      <c r="D235" s="176"/>
      <c r="E235" s="175"/>
      <c r="F235" s="176">
        <v>50000</v>
      </c>
      <c r="G235" s="175"/>
      <c r="H235" s="174">
        <v>50000</v>
      </c>
      <c r="I235" s="173"/>
      <c r="J235" s="174">
        <v>50000</v>
      </c>
      <c r="K235" s="173"/>
      <c r="L235" s="174">
        <v>50000</v>
      </c>
      <c r="M235" s="173"/>
      <c r="N235" s="110">
        <f t="shared" si="63"/>
        <v>150000</v>
      </c>
      <c r="O235" s="88">
        <f t="shared" si="63"/>
        <v>0</v>
      </c>
      <c r="P235" s="23"/>
    </row>
    <row r="236" spans="1:16" s="7" customFormat="1" ht="12.75" x14ac:dyDescent="0.25">
      <c r="A236" s="103">
        <f t="shared" si="69"/>
        <v>205</v>
      </c>
      <c r="B236" s="104">
        <v>426400</v>
      </c>
      <c r="C236" s="105" t="s">
        <v>334</v>
      </c>
      <c r="D236" s="176"/>
      <c r="E236" s="175">
        <v>199580</v>
      </c>
      <c r="F236" s="176"/>
      <c r="G236" s="175">
        <v>200000</v>
      </c>
      <c r="H236" s="174"/>
      <c r="I236" s="173">
        <v>250000</v>
      </c>
      <c r="J236" s="174"/>
      <c r="K236" s="173">
        <v>250000</v>
      </c>
      <c r="L236" s="174"/>
      <c r="M236" s="173">
        <v>250000</v>
      </c>
      <c r="N236" s="110">
        <f t="shared" si="63"/>
        <v>0</v>
      </c>
      <c r="O236" s="88">
        <f t="shared" si="63"/>
        <v>750000</v>
      </c>
      <c r="P236" s="23"/>
    </row>
    <row r="237" spans="1:16" s="7" customFormat="1" ht="25.5" x14ac:dyDescent="0.25">
      <c r="A237" s="103">
        <f t="shared" si="69"/>
        <v>206</v>
      </c>
      <c r="B237" s="104">
        <v>426500</v>
      </c>
      <c r="C237" s="105" t="s">
        <v>335</v>
      </c>
      <c r="D237" s="176"/>
      <c r="E237" s="175"/>
      <c r="F237" s="176"/>
      <c r="G237" s="175"/>
      <c r="H237" s="174"/>
      <c r="I237" s="173"/>
      <c r="J237" s="174"/>
      <c r="K237" s="173"/>
      <c r="L237" s="174"/>
      <c r="M237" s="173"/>
      <c r="N237" s="110">
        <f t="shared" si="63"/>
        <v>0</v>
      </c>
      <c r="O237" s="88">
        <f t="shared" si="63"/>
        <v>0</v>
      </c>
      <c r="P237" s="23"/>
    </row>
    <row r="238" spans="1:16" s="7" customFormat="1" ht="25.5" x14ac:dyDescent="0.25">
      <c r="A238" s="103">
        <f t="shared" si="69"/>
        <v>207</v>
      </c>
      <c r="B238" s="104">
        <v>426600</v>
      </c>
      <c r="C238" s="105" t="s">
        <v>336</v>
      </c>
      <c r="D238" s="176">
        <v>210135</v>
      </c>
      <c r="E238" s="175">
        <v>388751</v>
      </c>
      <c r="F238" s="176">
        <v>250000</v>
      </c>
      <c r="G238" s="175">
        <v>500000</v>
      </c>
      <c r="H238" s="174">
        <v>300000</v>
      </c>
      <c r="I238" s="173">
        <v>600000</v>
      </c>
      <c r="J238" s="174">
        <v>300000</v>
      </c>
      <c r="K238" s="173">
        <v>600000</v>
      </c>
      <c r="L238" s="174">
        <v>300000</v>
      </c>
      <c r="M238" s="173">
        <v>600000</v>
      </c>
      <c r="N238" s="110">
        <f t="shared" si="63"/>
        <v>900000</v>
      </c>
      <c r="O238" s="88">
        <f t="shared" si="63"/>
        <v>1800000</v>
      </c>
      <c r="P238" s="23"/>
    </row>
    <row r="239" spans="1:16" s="7" customFormat="1" ht="25.5" x14ac:dyDescent="0.25">
      <c r="A239" s="103">
        <f t="shared" si="69"/>
        <v>208</v>
      </c>
      <c r="B239" s="104">
        <v>426700</v>
      </c>
      <c r="C239" s="105" t="s">
        <v>337</v>
      </c>
      <c r="D239" s="176"/>
      <c r="E239" s="175"/>
      <c r="F239" s="176"/>
      <c r="G239" s="175"/>
      <c r="H239" s="174"/>
      <c r="I239" s="173"/>
      <c r="J239" s="174"/>
      <c r="K239" s="173"/>
      <c r="L239" s="174"/>
      <c r="M239" s="173"/>
      <c r="N239" s="110">
        <f t="shared" si="63"/>
        <v>0</v>
      </c>
      <c r="O239" s="88">
        <f t="shared" si="63"/>
        <v>0</v>
      </c>
      <c r="P239" s="23"/>
    </row>
    <row r="240" spans="1:16" s="7" customFormat="1" ht="25.5" x14ac:dyDescent="0.25">
      <c r="A240" s="103">
        <f t="shared" si="69"/>
        <v>209</v>
      </c>
      <c r="B240" s="104">
        <v>426800</v>
      </c>
      <c r="C240" s="105" t="s">
        <v>338</v>
      </c>
      <c r="D240" s="176">
        <v>2256674</v>
      </c>
      <c r="E240" s="175">
        <v>3635654</v>
      </c>
      <c r="F240" s="176">
        <v>2000000</v>
      </c>
      <c r="G240" s="175">
        <v>4500000</v>
      </c>
      <c r="H240" s="174">
        <v>1900000</v>
      </c>
      <c r="I240" s="173">
        <v>4750000</v>
      </c>
      <c r="J240" s="174">
        <v>2200000</v>
      </c>
      <c r="K240" s="173">
        <v>4950000</v>
      </c>
      <c r="L240" s="174">
        <v>2200000</v>
      </c>
      <c r="M240" s="173">
        <v>4950000</v>
      </c>
      <c r="N240" s="110">
        <f t="shared" si="63"/>
        <v>6300000</v>
      </c>
      <c r="O240" s="88">
        <f t="shared" si="63"/>
        <v>14650000</v>
      </c>
      <c r="P240" s="23"/>
    </row>
    <row r="241" spans="1:16" s="7" customFormat="1" ht="12.75" x14ac:dyDescent="0.25">
      <c r="A241" s="103">
        <f t="shared" si="69"/>
        <v>210</v>
      </c>
      <c r="B241" s="104">
        <v>426900</v>
      </c>
      <c r="C241" s="105" t="s">
        <v>339</v>
      </c>
      <c r="D241" s="176">
        <v>503263</v>
      </c>
      <c r="E241" s="175">
        <v>310178</v>
      </c>
      <c r="F241" s="176">
        <v>400000</v>
      </c>
      <c r="G241" s="175">
        <v>450000</v>
      </c>
      <c r="H241" s="174">
        <v>500000</v>
      </c>
      <c r="I241" s="173">
        <v>500000</v>
      </c>
      <c r="J241" s="174">
        <v>450000</v>
      </c>
      <c r="K241" s="173">
        <v>500000</v>
      </c>
      <c r="L241" s="174">
        <v>450000</v>
      </c>
      <c r="M241" s="173">
        <v>500000</v>
      </c>
      <c r="N241" s="110">
        <f t="shared" si="63"/>
        <v>1400000</v>
      </c>
      <c r="O241" s="88">
        <f t="shared" si="63"/>
        <v>1500000</v>
      </c>
      <c r="P241" s="23"/>
    </row>
    <row r="242" spans="1:16" s="7" customFormat="1" ht="38.25" x14ac:dyDescent="0.25">
      <c r="A242" s="100">
        <f t="shared" si="69"/>
        <v>211</v>
      </c>
      <c r="B242" s="101">
        <v>430000</v>
      </c>
      <c r="C242" s="102" t="s">
        <v>174</v>
      </c>
      <c r="D242" s="93">
        <f>D243+D247+D249+D251+D255</f>
        <v>0</v>
      </c>
      <c r="E242" s="84">
        <f t="shared" ref="E242:M242" si="71">E243+E247+E249+E251+E255</f>
        <v>0</v>
      </c>
      <c r="F242" s="93">
        <f t="shared" si="71"/>
        <v>0</v>
      </c>
      <c r="G242" s="84">
        <f t="shared" si="71"/>
        <v>0</v>
      </c>
      <c r="H242" s="83">
        <f t="shared" si="71"/>
        <v>0</v>
      </c>
      <c r="I242" s="84">
        <f t="shared" si="71"/>
        <v>0</v>
      </c>
      <c r="J242" s="93">
        <f t="shared" si="71"/>
        <v>0</v>
      </c>
      <c r="K242" s="84">
        <f t="shared" si="71"/>
        <v>0</v>
      </c>
      <c r="L242" s="93">
        <f t="shared" si="71"/>
        <v>0</v>
      </c>
      <c r="M242" s="84">
        <f t="shared" si="71"/>
        <v>0</v>
      </c>
      <c r="N242" s="93">
        <f t="shared" si="63"/>
        <v>0</v>
      </c>
      <c r="O242" s="84">
        <f t="shared" si="63"/>
        <v>0</v>
      </c>
      <c r="P242" s="23"/>
    </row>
    <row r="243" spans="1:16" s="7" customFormat="1" ht="25.5" x14ac:dyDescent="0.25">
      <c r="A243" s="100">
        <f t="shared" si="69"/>
        <v>212</v>
      </c>
      <c r="B243" s="101">
        <v>431000</v>
      </c>
      <c r="C243" s="102" t="s">
        <v>175</v>
      </c>
      <c r="D243" s="93">
        <f t="shared" ref="D243:M243" si="72">SUM(D244:D246)</f>
        <v>0</v>
      </c>
      <c r="E243" s="84">
        <f t="shared" si="72"/>
        <v>0</v>
      </c>
      <c r="F243" s="93">
        <f t="shared" si="72"/>
        <v>0</v>
      </c>
      <c r="G243" s="84">
        <f t="shared" si="72"/>
        <v>0</v>
      </c>
      <c r="H243" s="83">
        <f t="shared" si="72"/>
        <v>0</v>
      </c>
      <c r="I243" s="84">
        <f t="shared" si="72"/>
        <v>0</v>
      </c>
      <c r="J243" s="93">
        <f t="shared" si="72"/>
        <v>0</v>
      </c>
      <c r="K243" s="84">
        <f t="shared" si="72"/>
        <v>0</v>
      </c>
      <c r="L243" s="93">
        <f t="shared" si="72"/>
        <v>0</v>
      </c>
      <c r="M243" s="84">
        <f t="shared" si="72"/>
        <v>0</v>
      </c>
      <c r="N243" s="93">
        <f t="shared" si="63"/>
        <v>0</v>
      </c>
      <c r="O243" s="84">
        <f t="shared" si="63"/>
        <v>0</v>
      </c>
      <c r="P243" s="23"/>
    </row>
    <row r="244" spans="1:16" s="7" customFormat="1" ht="25.5" x14ac:dyDescent="0.25">
      <c r="A244" s="103">
        <f t="shared" si="69"/>
        <v>213</v>
      </c>
      <c r="B244" s="104">
        <v>431100</v>
      </c>
      <c r="C244" s="105" t="s">
        <v>281</v>
      </c>
      <c r="D244" s="176"/>
      <c r="E244" s="175"/>
      <c r="F244" s="176"/>
      <c r="G244" s="175"/>
      <c r="H244" s="174"/>
      <c r="I244" s="173"/>
      <c r="J244" s="176"/>
      <c r="K244" s="175"/>
      <c r="L244" s="176"/>
      <c r="M244" s="175"/>
      <c r="N244" s="110">
        <f t="shared" si="63"/>
        <v>0</v>
      </c>
      <c r="O244" s="88">
        <f t="shared" si="63"/>
        <v>0</v>
      </c>
      <c r="P244" s="23"/>
    </row>
    <row r="245" spans="1:16" s="7" customFormat="1" ht="12.75" x14ac:dyDescent="0.25">
      <c r="A245" s="103">
        <f t="shared" si="69"/>
        <v>214</v>
      </c>
      <c r="B245" s="104">
        <v>431200</v>
      </c>
      <c r="C245" s="105" t="s">
        <v>340</v>
      </c>
      <c r="D245" s="176"/>
      <c r="E245" s="175"/>
      <c r="F245" s="176"/>
      <c r="G245" s="175"/>
      <c r="H245" s="174"/>
      <c r="I245" s="173"/>
      <c r="J245" s="176"/>
      <c r="K245" s="175"/>
      <c r="L245" s="176"/>
      <c r="M245" s="175"/>
      <c r="N245" s="110">
        <f t="shared" si="63"/>
        <v>0</v>
      </c>
      <c r="O245" s="88">
        <f t="shared" si="63"/>
        <v>0</v>
      </c>
      <c r="P245" s="23"/>
    </row>
    <row r="246" spans="1:16" s="7" customFormat="1" ht="25.5" x14ac:dyDescent="0.25">
      <c r="A246" s="103">
        <f t="shared" si="69"/>
        <v>215</v>
      </c>
      <c r="B246" s="104">
        <v>431300</v>
      </c>
      <c r="C246" s="105" t="s">
        <v>341</v>
      </c>
      <c r="D246" s="176"/>
      <c r="E246" s="175"/>
      <c r="F246" s="176"/>
      <c r="G246" s="175"/>
      <c r="H246" s="174"/>
      <c r="I246" s="173"/>
      <c r="J246" s="176"/>
      <c r="K246" s="175"/>
      <c r="L246" s="176"/>
      <c r="M246" s="175"/>
      <c r="N246" s="110">
        <f t="shared" si="63"/>
        <v>0</v>
      </c>
      <c r="O246" s="88">
        <f t="shared" si="63"/>
        <v>0</v>
      </c>
      <c r="P246" s="23"/>
    </row>
    <row r="247" spans="1:16" s="7" customFormat="1" ht="25.5" x14ac:dyDescent="0.25">
      <c r="A247" s="100">
        <f t="shared" si="69"/>
        <v>216</v>
      </c>
      <c r="B247" s="101">
        <v>432000</v>
      </c>
      <c r="C247" s="102" t="s">
        <v>176</v>
      </c>
      <c r="D247" s="93">
        <f t="shared" ref="D247:M247" si="73">D248</f>
        <v>0</v>
      </c>
      <c r="E247" s="84">
        <f t="shared" si="73"/>
        <v>0</v>
      </c>
      <c r="F247" s="93">
        <f t="shared" si="73"/>
        <v>0</v>
      </c>
      <c r="G247" s="84">
        <f t="shared" si="73"/>
        <v>0</v>
      </c>
      <c r="H247" s="83">
        <f t="shared" si="73"/>
        <v>0</v>
      </c>
      <c r="I247" s="84">
        <f t="shared" si="73"/>
        <v>0</v>
      </c>
      <c r="J247" s="93">
        <f t="shared" si="73"/>
        <v>0</v>
      </c>
      <c r="K247" s="84">
        <f t="shared" si="73"/>
        <v>0</v>
      </c>
      <c r="L247" s="93">
        <f t="shared" si="73"/>
        <v>0</v>
      </c>
      <c r="M247" s="84">
        <f t="shared" si="73"/>
        <v>0</v>
      </c>
      <c r="N247" s="93">
        <f t="shared" si="63"/>
        <v>0</v>
      </c>
      <c r="O247" s="84">
        <f t="shared" si="63"/>
        <v>0</v>
      </c>
      <c r="P247" s="23"/>
    </row>
    <row r="248" spans="1:16" s="7" customFormat="1" ht="12.75" x14ac:dyDescent="0.25">
      <c r="A248" s="103">
        <f t="shared" si="69"/>
        <v>217</v>
      </c>
      <c r="B248" s="104">
        <v>432100</v>
      </c>
      <c r="C248" s="105" t="s">
        <v>282</v>
      </c>
      <c r="D248" s="176"/>
      <c r="E248" s="175"/>
      <c r="F248" s="176"/>
      <c r="G248" s="175"/>
      <c r="H248" s="174"/>
      <c r="I248" s="173"/>
      <c r="J248" s="176"/>
      <c r="K248" s="175"/>
      <c r="L248" s="176"/>
      <c r="M248" s="175"/>
      <c r="N248" s="110">
        <f t="shared" si="63"/>
        <v>0</v>
      </c>
      <c r="O248" s="88">
        <f t="shared" si="63"/>
        <v>0</v>
      </c>
      <c r="P248" s="23"/>
    </row>
    <row r="249" spans="1:16" s="7" customFormat="1" ht="12.75" x14ac:dyDescent="0.25">
      <c r="A249" s="100">
        <f t="shared" si="69"/>
        <v>218</v>
      </c>
      <c r="B249" s="101">
        <v>433000</v>
      </c>
      <c r="C249" s="102" t="s">
        <v>177</v>
      </c>
      <c r="D249" s="93">
        <f t="shared" ref="D249:M249" si="74">D250</f>
        <v>0</v>
      </c>
      <c r="E249" s="84">
        <f t="shared" si="74"/>
        <v>0</v>
      </c>
      <c r="F249" s="93">
        <f t="shared" si="74"/>
        <v>0</v>
      </c>
      <c r="G249" s="84">
        <f t="shared" si="74"/>
        <v>0</v>
      </c>
      <c r="H249" s="83">
        <f t="shared" si="74"/>
        <v>0</v>
      </c>
      <c r="I249" s="84">
        <f t="shared" si="74"/>
        <v>0</v>
      </c>
      <c r="J249" s="93">
        <f t="shared" si="74"/>
        <v>0</v>
      </c>
      <c r="K249" s="84">
        <f t="shared" si="74"/>
        <v>0</v>
      </c>
      <c r="L249" s="93">
        <f t="shared" si="74"/>
        <v>0</v>
      </c>
      <c r="M249" s="84">
        <f t="shared" si="74"/>
        <v>0</v>
      </c>
      <c r="N249" s="93">
        <f t="shared" si="63"/>
        <v>0</v>
      </c>
      <c r="O249" s="84">
        <f t="shared" si="63"/>
        <v>0</v>
      </c>
      <c r="P249" s="23"/>
    </row>
    <row r="250" spans="1:16" s="7" customFormat="1" ht="12.75" x14ac:dyDescent="0.25">
      <c r="A250" s="103">
        <f t="shared" si="69"/>
        <v>219</v>
      </c>
      <c r="B250" s="104">
        <v>433100</v>
      </c>
      <c r="C250" s="105" t="s">
        <v>39</v>
      </c>
      <c r="D250" s="176"/>
      <c r="E250" s="175"/>
      <c r="F250" s="176"/>
      <c r="G250" s="175"/>
      <c r="H250" s="174"/>
      <c r="I250" s="173"/>
      <c r="J250" s="176"/>
      <c r="K250" s="175"/>
      <c r="L250" s="176"/>
      <c r="M250" s="175"/>
      <c r="N250" s="110">
        <f t="shared" si="63"/>
        <v>0</v>
      </c>
      <c r="O250" s="88">
        <f t="shared" si="63"/>
        <v>0</v>
      </c>
      <c r="P250" s="23"/>
    </row>
    <row r="251" spans="1:16" s="7" customFormat="1" ht="25.5" x14ac:dyDescent="0.25">
      <c r="A251" s="100">
        <f t="shared" si="69"/>
        <v>220</v>
      </c>
      <c r="B251" s="101">
        <v>434000</v>
      </c>
      <c r="C251" s="102" t="s">
        <v>178</v>
      </c>
      <c r="D251" s="93">
        <f t="shared" ref="D251:M251" si="75">SUM(D252:D254)</f>
        <v>0</v>
      </c>
      <c r="E251" s="84">
        <f t="shared" si="75"/>
        <v>0</v>
      </c>
      <c r="F251" s="93">
        <f t="shared" si="75"/>
        <v>0</v>
      </c>
      <c r="G251" s="84">
        <f t="shared" si="75"/>
        <v>0</v>
      </c>
      <c r="H251" s="83">
        <f t="shared" si="75"/>
        <v>0</v>
      </c>
      <c r="I251" s="84">
        <f t="shared" si="75"/>
        <v>0</v>
      </c>
      <c r="J251" s="93">
        <f t="shared" si="75"/>
        <v>0</v>
      </c>
      <c r="K251" s="84">
        <f t="shared" si="75"/>
        <v>0</v>
      </c>
      <c r="L251" s="93">
        <f t="shared" si="75"/>
        <v>0</v>
      </c>
      <c r="M251" s="84">
        <f t="shared" si="75"/>
        <v>0</v>
      </c>
      <c r="N251" s="93">
        <f t="shared" si="63"/>
        <v>0</v>
      </c>
      <c r="O251" s="84">
        <f t="shared" si="63"/>
        <v>0</v>
      </c>
      <c r="P251" s="23"/>
    </row>
    <row r="252" spans="1:16" s="7" customFormat="1" ht="12.75" x14ac:dyDescent="0.25">
      <c r="A252" s="103">
        <f t="shared" si="69"/>
        <v>221</v>
      </c>
      <c r="B252" s="104">
        <v>434100</v>
      </c>
      <c r="C252" s="105" t="s">
        <v>342</v>
      </c>
      <c r="D252" s="176"/>
      <c r="E252" s="175"/>
      <c r="F252" s="176"/>
      <c r="G252" s="175"/>
      <c r="H252" s="174"/>
      <c r="I252" s="173"/>
      <c r="J252" s="176"/>
      <c r="K252" s="175"/>
      <c r="L252" s="176"/>
      <c r="M252" s="175"/>
      <c r="N252" s="110">
        <f t="shared" si="63"/>
        <v>0</v>
      </c>
      <c r="O252" s="88">
        <f t="shared" si="63"/>
        <v>0</v>
      </c>
      <c r="P252" s="23"/>
    </row>
    <row r="253" spans="1:16" s="7" customFormat="1" ht="12.75" x14ac:dyDescent="0.25">
      <c r="A253" s="103">
        <f t="shared" si="69"/>
        <v>222</v>
      </c>
      <c r="B253" s="104">
        <v>434200</v>
      </c>
      <c r="C253" s="105" t="s">
        <v>343</v>
      </c>
      <c r="D253" s="176"/>
      <c r="E253" s="175"/>
      <c r="F253" s="176"/>
      <c r="G253" s="175"/>
      <c r="H253" s="174"/>
      <c r="I253" s="173"/>
      <c r="J253" s="176"/>
      <c r="K253" s="175"/>
      <c r="L253" s="176"/>
      <c r="M253" s="175"/>
      <c r="N253" s="110">
        <f t="shared" si="63"/>
        <v>0</v>
      </c>
      <c r="O253" s="88">
        <f t="shared" si="63"/>
        <v>0</v>
      </c>
      <c r="P253" s="23"/>
    </row>
    <row r="254" spans="1:16" s="7" customFormat="1" ht="12.75" x14ac:dyDescent="0.25">
      <c r="A254" s="103">
        <f t="shared" si="69"/>
        <v>223</v>
      </c>
      <c r="B254" s="104">
        <v>434300</v>
      </c>
      <c r="C254" s="105" t="s">
        <v>344</v>
      </c>
      <c r="D254" s="176"/>
      <c r="E254" s="175"/>
      <c r="F254" s="176"/>
      <c r="G254" s="175"/>
      <c r="H254" s="174"/>
      <c r="I254" s="173"/>
      <c r="J254" s="176"/>
      <c r="K254" s="175"/>
      <c r="L254" s="176"/>
      <c r="M254" s="175"/>
      <c r="N254" s="110">
        <f t="shared" si="63"/>
        <v>0</v>
      </c>
      <c r="O254" s="88">
        <f t="shared" si="63"/>
        <v>0</v>
      </c>
      <c r="P254" s="23"/>
    </row>
    <row r="255" spans="1:16" s="7" customFormat="1" ht="25.5" x14ac:dyDescent="0.25">
      <c r="A255" s="100">
        <f t="shared" si="69"/>
        <v>224</v>
      </c>
      <c r="B255" s="101">
        <v>435000</v>
      </c>
      <c r="C255" s="102" t="s">
        <v>179</v>
      </c>
      <c r="D255" s="93">
        <f t="shared" ref="D255:M255" si="76">D256</f>
        <v>0</v>
      </c>
      <c r="E255" s="84">
        <f t="shared" si="76"/>
        <v>0</v>
      </c>
      <c r="F255" s="93">
        <f t="shared" si="76"/>
        <v>0</v>
      </c>
      <c r="G255" s="84">
        <f t="shared" si="76"/>
        <v>0</v>
      </c>
      <c r="H255" s="83">
        <f t="shared" si="76"/>
        <v>0</v>
      </c>
      <c r="I255" s="84">
        <f t="shared" si="76"/>
        <v>0</v>
      </c>
      <c r="J255" s="93">
        <f t="shared" si="76"/>
        <v>0</v>
      </c>
      <c r="K255" s="84">
        <f t="shared" si="76"/>
        <v>0</v>
      </c>
      <c r="L255" s="93">
        <f t="shared" si="76"/>
        <v>0</v>
      </c>
      <c r="M255" s="84">
        <f t="shared" si="76"/>
        <v>0</v>
      </c>
      <c r="N255" s="93">
        <f t="shared" si="63"/>
        <v>0</v>
      </c>
      <c r="O255" s="84">
        <f t="shared" si="63"/>
        <v>0</v>
      </c>
      <c r="P255" s="23"/>
    </row>
    <row r="256" spans="1:16" s="7" customFormat="1" ht="25.5" x14ac:dyDescent="0.25">
      <c r="A256" s="103">
        <f t="shared" si="69"/>
        <v>225</v>
      </c>
      <c r="B256" s="104">
        <v>435100</v>
      </c>
      <c r="C256" s="105" t="s">
        <v>497</v>
      </c>
      <c r="D256" s="176"/>
      <c r="E256" s="175"/>
      <c r="F256" s="176"/>
      <c r="G256" s="175"/>
      <c r="H256" s="174"/>
      <c r="I256" s="173"/>
      <c r="J256" s="176"/>
      <c r="K256" s="175"/>
      <c r="L256" s="176"/>
      <c r="M256" s="175"/>
      <c r="N256" s="110">
        <f t="shared" si="63"/>
        <v>0</v>
      </c>
      <c r="O256" s="88">
        <f t="shared" si="63"/>
        <v>0</v>
      </c>
      <c r="P256" s="23"/>
    </row>
    <row r="257" spans="1:16" s="7" customFormat="1" ht="38.25" x14ac:dyDescent="0.25">
      <c r="A257" s="100">
        <f t="shared" si="69"/>
        <v>226</v>
      </c>
      <c r="B257" s="101">
        <v>440000</v>
      </c>
      <c r="C257" s="102" t="s">
        <v>180</v>
      </c>
      <c r="D257" s="93">
        <f t="shared" ref="D257:M257" si="77">D258+D268+D275+D277</f>
        <v>0</v>
      </c>
      <c r="E257" s="84">
        <f t="shared" si="77"/>
        <v>0</v>
      </c>
      <c r="F257" s="93">
        <f t="shared" si="77"/>
        <v>0</v>
      </c>
      <c r="G257" s="84">
        <f t="shared" si="77"/>
        <v>0</v>
      </c>
      <c r="H257" s="83">
        <f t="shared" si="77"/>
        <v>0</v>
      </c>
      <c r="I257" s="84">
        <f t="shared" si="77"/>
        <v>0</v>
      </c>
      <c r="J257" s="93">
        <f t="shared" si="77"/>
        <v>0</v>
      </c>
      <c r="K257" s="84">
        <f t="shared" si="77"/>
        <v>0</v>
      </c>
      <c r="L257" s="93">
        <f t="shared" si="77"/>
        <v>0</v>
      </c>
      <c r="M257" s="84">
        <f t="shared" si="77"/>
        <v>0</v>
      </c>
      <c r="N257" s="93">
        <f t="shared" si="63"/>
        <v>0</v>
      </c>
      <c r="O257" s="84">
        <f t="shared" si="63"/>
        <v>0</v>
      </c>
      <c r="P257" s="23"/>
    </row>
    <row r="258" spans="1:16" s="7" customFormat="1" ht="25.5" x14ac:dyDescent="0.25">
      <c r="A258" s="100">
        <f t="shared" si="69"/>
        <v>227</v>
      </c>
      <c r="B258" s="101">
        <v>441000</v>
      </c>
      <c r="C258" s="102" t="s">
        <v>181</v>
      </c>
      <c r="D258" s="93">
        <f>SUM(D259:D267)</f>
        <v>0</v>
      </c>
      <c r="E258" s="84">
        <f t="shared" ref="E258:M258" si="78">SUM(E259:E267)</f>
        <v>0</v>
      </c>
      <c r="F258" s="93">
        <f t="shared" si="78"/>
        <v>0</v>
      </c>
      <c r="G258" s="84">
        <f t="shared" si="78"/>
        <v>0</v>
      </c>
      <c r="H258" s="83">
        <f t="shared" si="78"/>
        <v>0</v>
      </c>
      <c r="I258" s="84">
        <f t="shared" si="78"/>
        <v>0</v>
      </c>
      <c r="J258" s="93">
        <f t="shared" si="78"/>
        <v>0</v>
      </c>
      <c r="K258" s="84">
        <f t="shared" si="78"/>
        <v>0</v>
      </c>
      <c r="L258" s="93">
        <f t="shared" si="78"/>
        <v>0</v>
      </c>
      <c r="M258" s="84">
        <f t="shared" si="78"/>
        <v>0</v>
      </c>
      <c r="N258" s="93">
        <f t="shared" si="63"/>
        <v>0</v>
      </c>
      <c r="O258" s="84">
        <f t="shared" si="63"/>
        <v>0</v>
      </c>
      <c r="P258" s="23"/>
    </row>
    <row r="259" spans="1:16" s="7" customFormat="1" ht="25.5" x14ac:dyDescent="0.25">
      <c r="A259" s="103">
        <f t="shared" si="69"/>
        <v>228</v>
      </c>
      <c r="B259" s="104">
        <v>441100</v>
      </c>
      <c r="C259" s="105" t="s">
        <v>345</v>
      </c>
      <c r="D259" s="176"/>
      <c r="E259" s="175"/>
      <c r="F259" s="176"/>
      <c r="G259" s="175"/>
      <c r="H259" s="174"/>
      <c r="I259" s="173"/>
      <c r="J259" s="176"/>
      <c r="K259" s="175"/>
      <c r="L259" s="176"/>
      <c r="M259" s="175"/>
      <c r="N259" s="110">
        <f t="shared" ref="N259:O322" si="79">SUM(H259,J259,L259)</f>
        <v>0</v>
      </c>
      <c r="O259" s="88">
        <f t="shared" si="79"/>
        <v>0</v>
      </c>
      <c r="P259" s="23"/>
    </row>
    <row r="260" spans="1:16" s="7" customFormat="1" ht="25.5" x14ac:dyDescent="0.25">
      <c r="A260" s="103">
        <f t="shared" si="69"/>
        <v>229</v>
      </c>
      <c r="B260" s="104">
        <v>441200</v>
      </c>
      <c r="C260" s="105" t="s">
        <v>346</v>
      </c>
      <c r="D260" s="176"/>
      <c r="E260" s="175"/>
      <c r="F260" s="176"/>
      <c r="G260" s="175"/>
      <c r="H260" s="174"/>
      <c r="I260" s="173"/>
      <c r="J260" s="176"/>
      <c r="K260" s="175"/>
      <c r="L260" s="176"/>
      <c r="M260" s="175"/>
      <c r="N260" s="110">
        <f t="shared" si="79"/>
        <v>0</v>
      </c>
      <c r="O260" s="88">
        <f t="shared" si="79"/>
        <v>0</v>
      </c>
      <c r="P260" s="23"/>
    </row>
    <row r="261" spans="1:16" s="7" customFormat="1" ht="25.5" x14ac:dyDescent="0.25">
      <c r="A261" s="103">
        <f t="shared" si="69"/>
        <v>230</v>
      </c>
      <c r="B261" s="104">
        <v>441300</v>
      </c>
      <c r="C261" s="105" t="s">
        <v>59</v>
      </c>
      <c r="D261" s="176"/>
      <c r="E261" s="175"/>
      <c r="F261" s="176"/>
      <c r="G261" s="175"/>
      <c r="H261" s="174"/>
      <c r="I261" s="173"/>
      <c r="J261" s="176"/>
      <c r="K261" s="175"/>
      <c r="L261" s="176"/>
      <c r="M261" s="175"/>
      <c r="N261" s="110">
        <f t="shared" si="79"/>
        <v>0</v>
      </c>
      <c r="O261" s="88">
        <f t="shared" si="79"/>
        <v>0</v>
      </c>
      <c r="P261" s="23"/>
    </row>
    <row r="262" spans="1:16" s="7" customFormat="1" ht="25.5" x14ac:dyDescent="0.25">
      <c r="A262" s="103">
        <f t="shared" si="69"/>
        <v>231</v>
      </c>
      <c r="B262" s="104">
        <v>441400</v>
      </c>
      <c r="C262" s="105" t="s">
        <v>60</v>
      </c>
      <c r="D262" s="176"/>
      <c r="E262" s="175"/>
      <c r="F262" s="176"/>
      <c r="G262" s="175"/>
      <c r="H262" s="174"/>
      <c r="I262" s="173"/>
      <c r="J262" s="176"/>
      <c r="K262" s="175"/>
      <c r="L262" s="176"/>
      <c r="M262" s="175"/>
      <c r="N262" s="110">
        <f t="shared" si="79"/>
        <v>0</v>
      </c>
      <c r="O262" s="88">
        <f t="shared" si="79"/>
        <v>0</v>
      </c>
      <c r="P262" s="23"/>
    </row>
    <row r="263" spans="1:16" s="7" customFormat="1" ht="25.5" x14ac:dyDescent="0.25">
      <c r="A263" s="103">
        <f t="shared" si="69"/>
        <v>232</v>
      </c>
      <c r="B263" s="104">
        <v>441500</v>
      </c>
      <c r="C263" s="105" t="s">
        <v>61</v>
      </c>
      <c r="D263" s="176"/>
      <c r="E263" s="175"/>
      <c r="F263" s="176"/>
      <c r="G263" s="175"/>
      <c r="H263" s="174"/>
      <c r="I263" s="173"/>
      <c r="J263" s="176"/>
      <c r="K263" s="175"/>
      <c r="L263" s="176"/>
      <c r="M263" s="175"/>
      <c r="N263" s="110">
        <f t="shared" si="79"/>
        <v>0</v>
      </c>
      <c r="O263" s="88">
        <f t="shared" si="79"/>
        <v>0</v>
      </c>
      <c r="P263" s="23"/>
    </row>
    <row r="264" spans="1:16" s="7" customFormat="1" ht="25.5" x14ac:dyDescent="0.25">
      <c r="A264" s="103">
        <f t="shared" si="69"/>
        <v>233</v>
      </c>
      <c r="B264" s="104">
        <v>441600</v>
      </c>
      <c r="C264" s="105" t="s">
        <v>62</v>
      </c>
      <c r="D264" s="176"/>
      <c r="E264" s="175"/>
      <c r="F264" s="176"/>
      <c r="G264" s="175"/>
      <c r="H264" s="174"/>
      <c r="I264" s="173"/>
      <c r="J264" s="176"/>
      <c r="K264" s="175"/>
      <c r="L264" s="176"/>
      <c r="M264" s="175"/>
      <c r="N264" s="110">
        <f t="shared" si="79"/>
        <v>0</v>
      </c>
      <c r="O264" s="88">
        <f t="shared" si="79"/>
        <v>0</v>
      </c>
      <c r="P264" s="23"/>
    </row>
    <row r="265" spans="1:16" s="7" customFormat="1" ht="25.5" x14ac:dyDescent="0.25">
      <c r="A265" s="103">
        <f t="shared" si="69"/>
        <v>234</v>
      </c>
      <c r="B265" s="104">
        <v>441700</v>
      </c>
      <c r="C265" s="105" t="s">
        <v>63</v>
      </c>
      <c r="D265" s="176"/>
      <c r="E265" s="175"/>
      <c r="F265" s="176"/>
      <c r="G265" s="175"/>
      <c r="H265" s="174"/>
      <c r="I265" s="173"/>
      <c r="J265" s="176"/>
      <c r="K265" s="175"/>
      <c r="L265" s="176"/>
      <c r="M265" s="175"/>
      <c r="N265" s="110">
        <f t="shared" si="79"/>
        <v>0</v>
      </c>
      <c r="O265" s="88">
        <f t="shared" si="79"/>
        <v>0</v>
      </c>
      <c r="P265" s="23"/>
    </row>
    <row r="266" spans="1:16" s="7" customFormat="1" ht="12.75" x14ac:dyDescent="0.25">
      <c r="A266" s="103">
        <f t="shared" si="69"/>
        <v>235</v>
      </c>
      <c r="B266" s="104">
        <v>441800</v>
      </c>
      <c r="C266" s="105" t="s">
        <v>64</v>
      </c>
      <c r="D266" s="176"/>
      <c r="E266" s="175"/>
      <c r="F266" s="176"/>
      <c r="G266" s="175"/>
      <c r="H266" s="174"/>
      <c r="I266" s="173"/>
      <c r="J266" s="176"/>
      <c r="K266" s="175"/>
      <c r="L266" s="176"/>
      <c r="M266" s="175"/>
      <c r="N266" s="110">
        <f t="shared" si="79"/>
        <v>0</v>
      </c>
      <c r="O266" s="88">
        <f t="shared" si="79"/>
        <v>0</v>
      </c>
      <c r="P266" s="23"/>
    </row>
    <row r="267" spans="1:16" s="7" customFormat="1" ht="25.5" x14ac:dyDescent="0.25">
      <c r="A267" s="103">
        <f t="shared" si="69"/>
        <v>236</v>
      </c>
      <c r="B267" s="104">
        <v>441900</v>
      </c>
      <c r="C267" s="105" t="s">
        <v>65</v>
      </c>
      <c r="D267" s="176"/>
      <c r="E267" s="175"/>
      <c r="F267" s="176"/>
      <c r="G267" s="175"/>
      <c r="H267" s="174"/>
      <c r="I267" s="173"/>
      <c r="J267" s="176"/>
      <c r="K267" s="175"/>
      <c r="L267" s="176"/>
      <c r="M267" s="175"/>
      <c r="N267" s="110">
        <f t="shared" si="79"/>
        <v>0</v>
      </c>
      <c r="O267" s="88">
        <f t="shared" si="79"/>
        <v>0</v>
      </c>
      <c r="P267" s="23"/>
    </row>
    <row r="268" spans="1:16" s="7" customFormat="1" ht="25.5" x14ac:dyDescent="0.25">
      <c r="A268" s="100">
        <f t="shared" si="69"/>
        <v>237</v>
      </c>
      <c r="B268" s="101">
        <v>442000</v>
      </c>
      <c r="C268" s="102" t="s">
        <v>182</v>
      </c>
      <c r="D268" s="93">
        <f t="shared" ref="D268:M268" si="80">SUM(D269:D274)</f>
        <v>0</v>
      </c>
      <c r="E268" s="84">
        <f t="shared" si="80"/>
        <v>0</v>
      </c>
      <c r="F268" s="93">
        <f t="shared" si="80"/>
        <v>0</v>
      </c>
      <c r="G268" s="84">
        <f t="shared" si="80"/>
        <v>0</v>
      </c>
      <c r="H268" s="83">
        <f t="shared" si="80"/>
        <v>0</v>
      </c>
      <c r="I268" s="84">
        <f t="shared" si="80"/>
        <v>0</v>
      </c>
      <c r="J268" s="93">
        <f t="shared" si="80"/>
        <v>0</v>
      </c>
      <c r="K268" s="84">
        <f t="shared" si="80"/>
        <v>0</v>
      </c>
      <c r="L268" s="93">
        <f t="shared" si="80"/>
        <v>0</v>
      </c>
      <c r="M268" s="84">
        <f t="shared" si="80"/>
        <v>0</v>
      </c>
      <c r="N268" s="93">
        <f t="shared" si="79"/>
        <v>0</v>
      </c>
      <c r="O268" s="84">
        <f t="shared" si="79"/>
        <v>0</v>
      </c>
      <c r="P268" s="23"/>
    </row>
    <row r="269" spans="1:16" s="7" customFormat="1" ht="51" x14ac:dyDescent="0.25">
      <c r="A269" s="103">
        <f t="shared" si="69"/>
        <v>238</v>
      </c>
      <c r="B269" s="104">
        <v>442100</v>
      </c>
      <c r="C269" s="105" t="s">
        <v>66</v>
      </c>
      <c r="D269" s="176"/>
      <c r="E269" s="175"/>
      <c r="F269" s="176"/>
      <c r="G269" s="175"/>
      <c r="H269" s="174"/>
      <c r="I269" s="173"/>
      <c r="J269" s="176"/>
      <c r="K269" s="175"/>
      <c r="L269" s="176"/>
      <c r="M269" s="175"/>
      <c r="N269" s="110">
        <f t="shared" si="79"/>
        <v>0</v>
      </c>
      <c r="O269" s="88">
        <f t="shared" si="79"/>
        <v>0</v>
      </c>
      <c r="P269" s="23"/>
    </row>
    <row r="270" spans="1:16" s="7" customFormat="1" ht="12.75" x14ac:dyDescent="0.25">
      <c r="A270" s="103">
        <f t="shared" si="69"/>
        <v>239</v>
      </c>
      <c r="B270" s="104">
        <v>442200</v>
      </c>
      <c r="C270" s="105" t="s">
        <v>67</v>
      </c>
      <c r="D270" s="176"/>
      <c r="E270" s="175"/>
      <c r="F270" s="176"/>
      <c r="G270" s="175"/>
      <c r="H270" s="174"/>
      <c r="I270" s="173"/>
      <c r="J270" s="176"/>
      <c r="K270" s="175"/>
      <c r="L270" s="176"/>
      <c r="M270" s="175"/>
      <c r="N270" s="110">
        <f t="shared" si="79"/>
        <v>0</v>
      </c>
      <c r="O270" s="88">
        <f t="shared" si="79"/>
        <v>0</v>
      </c>
      <c r="P270" s="23"/>
    </row>
    <row r="271" spans="1:16" s="7" customFormat="1" ht="25.5" x14ac:dyDescent="0.25">
      <c r="A271" s="103">
        <f t="shared" si="69"/>
        <v>240</v>
      </c>
      <c r="B271" s="104">
        <v>442300</v>
      </c>
      <c r="C271" s="105" t="s">
        <v>74</v>
      </c>
      <c r="D271" s="176"/>
      <c r="E271" s="175"/>
      <c r="F271" s="176"/>
      <c r="G271" s="175"/>
      <c r="H271" s="174"/>
      <c r="I271" s="173"/>
      <c r="J271" s="176"/>
      <c r="K271" s="175"/>
      <c r="L271" s="176"/>
      <c r="M271" s="175"/>
      <c r="N271" s="110">
        <f t="shared" si="79"/>
        <v>0</v>
      </c>
      <c r="O271" s="88">
        <f t="shared" si="79"/>
        <v>0</v>
      </c>
      <c r="P271" s="23"/>
    </row>
    <row r="272" spans="1:16" s="7" customFormat="1" ht="25.5" x14ac:dyDescent="0.25">
      <c r="A272" s="103">
        <f t="shared" si="69"/>
        <v>241</v>
      </c>
      <c r="B272" s="104">
        <v>442400</v>
      </c>
      <c r="C272" s="105" t="s">
        <v>75</v>
      </c>
      <c r="D272" s="176"/>
      <c r="E272" s="175"/>
      <c r="F272" s="176"/>
      <c r="G272" s="175"/>
      <c r="H272" s="174"/>
      <c r="I272" s="173"/>
      <c r="J272" s="176"/>
      <c r="K272" s="175"/>
      <c r="L272" s="176"/>
      <c r="M272" s="175"/>
      <c r="N272" s="110">
        <f t="shared" si="79"/>
        <v>0</v>
      </c>
      <c r="O272" s="88">
        <f t="shared" si="79"/>
        <v>0</v>
      </c>
      <c r="P272" s="23"/>
    </row>
    <row r="273" spans="1:16" s="7" customFormat="1" ht="25.5" x14ac:dyDescent="0.25">
      <c r="A273" s="103">
        <f t="shared" si="69"/>
        <v>242</v>
      </c>
      <c r="B273" s="104">
        <v>442500</v>
      </c>
      <c r="C273" s="105" t="s">
        <v>76</v>
      </c>
      <c r="D273" s="176"/>
      <c r="E273" s="175"/>
      <c r="F273" s="176"/>
      <c r="G273" s="175"/>
      <c r="H273" s="174"/>
      <c r="I273" s="173"/>
      <c r="J273" s="176"/>
      <c r="K273" s="175"/>
      <c r="L273" s="176"/>
      <c r="M273" s="175"/>
      <c r="N273" s="110">
        <f t="shared" si="79"/>
        <v>0</v>
      </c>
      <c r="O273" s="88">
        <f t="shared" si="79"/>
        <v>0</v>
      </c>
      <c r="P273" s="23"/>
    </row>
    <row r="274" spans="1:16" s="7" customFormat="1" ht="25.5" x14ac:dyDescent="0.25">
      <c r="A274" s="103">
        <f t="shared" si="69"/>
        <v>243</v>
      </c>
      <c r="B274" s="104">
        <v>442600</v>
      </c>
      <c r="C274" s="105" t="s">
        <v>77</v>
      </c>
      <c r="D274" s="176"/>
      <c r="E274" s="175"/>
      <c r="F274" s="176"/>
      <c r="G274" s="175"/>
      <c r="H274" s="174"/>
      <c r="I274" s="173"/>
      <c r="J274" s="176"/>
      <c r="K274" s="175"/>
      <c r="L274" s="176"/>
      <c r="M274" s="175"/>
      <c r="N274" s="110">
        <f t="shared" si="79"/>
        <v>0</v>
      </c>
      <c r="O274" s="88">
        <f t="shared" si="79"/>
        <v>0</v>
      </c>
      <c r="P274" s="23"/>
    </row>
    <row r="275" spans="1:16" s="7" customFormat="1" ht="25.5" x14ac:dyDescent="0.25">
      <c r="A275" s="100">
        <f t="shared" si="69"/>
        <v>244</v>
      </c>
      <c r="B275" s="101">
        <v>443000</v>
      </c>
      <c r="C275" s="102" t="s">
        <v>183</v>
      </c>
      <c r="D275" s="93">
        <f>D276</f>
        <v>0</v>
      </c>
      <c r="E275" s="84">
        <f t="shared" ref="E275:M275" si="81">E276</f>
        <v>0</v>
      </c>
      <c r="F275" s="93">
        <f t="shared" si="81"/>
        <v>0</v>
      </c>
      <c r="G275" s="84">
        <f t="shared" si="81"/>
        <v>0</v>
      </c>
      <c r="H275" s="83">
        <f t="shared" si="81"/>
        <v>0</v>
      </c>
      <c r="I275" s="84">
        <f t="shared" si="81"/>
        <v>0</v>
      </c>
      <c r="J275" s="93">
        <f t="shared" si="81"/>
        <v>0</v>
      </c>
      <c r="K275" s="84">
        <f t="shared" si="81"/>
        <v>0</v>
      </c>
      <c r="L275" s="93">
        <f t="shared" si="81"/>
        <v>0</v>
      </c>
      <c r="M275" s="84">
        <f t="shared" si="81"/>
        <v>0</v>
      </c>
      <c r="N275" s="93">
        <f t="shared" si="79"/>
        <v>0</v>
      </c>
      <c r="O275" s="84">
        <f t="shared" si="79"/>
        <v>0</v>
      </c>
      <c r="P275" s="23"/>
    </row>
    <row r="276" spans="1:16" s="7" customFormat="1" ht="12.75" x14ac:dyDescent="0.25">
      <c r="A276" s="103">
        <f t="shared" si="69"/>
        <v>245</v>
      </c>
      <c r="B276" s="104">
        <v>443100</v>
      </c>
      <c r="C276" s="105" t="s">
        <v>498</v>
      </c>
      <c r="D276" s="176"/>
      <c r="E276" s="175"/>
      <c r="F276" s="176"/>
      <c r="G276" s="175"/>
      <c r="H276" s="174"/>
      <c r="I276" s="173"/>
      <c r="J276" s="176"/>
      <c r="K276" s="175"/>
      <c r="L276" s="176"/>
      <c r="M276" s="175"/>
      <c r="N276" s="110">
        <f t="shared" si="79"/>
        <v>0</v>
      </c>
      <c r="O276" s="88">
        <f t="shared" si="79"/>
        <v>0</v>
      </c>
      <c r="P276" s="23"/>
    </row>
    <row r="277" spans="1:16" s="7" customFormat="1" ht="25.5" x14ac:dyDescent="0.25">
      <c r="A277" s="100">
        <f t="shared" si="69"/>
        <v>246</v>
      </c>
      <c r="B277" s="101">
        <v>444000</v>
      </c>
      <c r="C277" s="102" t="s">
        <v>184</v>
      </c>
      <c r="D277" s="93">
        <f t="shared" ref="D277:M277" si="82">SUM(D278:D280)</f>
        <v>0</v>
      </c>
      <c r="E277" s="84">
        <f t="shared" si="82"/>
        <v>0</v>
      </c>
      <c r="F277" s="93">
        <f t="shared" si="82"/>
        <v>0</v>
      </c>
      <c r="G277" s="84">
        <f t="shared" si="82"/>
        <v>0</v>
      </c>
      <c r="H277" s="83">
        <f t="shared" si="82"/>
        <v>0</v>
      </c>
      <c r="I277" s="84">
        <f t="shared" si="82"/>
        <v>0</v>
      </c>
      <c r="J277" s="93">
        <f t="shared" si="82"/>
        <v>0</v>
      </c>
      <c r="K277" s="84">
        <f t="shared" si="82"/>
        <v>0</v>
      </c>
      <c r="L277" s="93">
        <f t="shared" si="82"/>
        <v>0</v>
      </c>
      <c r="M277" s="84">
        <f t="shared" si="82"/>
        <v>0</v>
      </c>
      <c r="N277" s="93">
        <f t="shared" si="79"/>
        <v>0</v>
      </c>
      <c r="O277" s="84">
        <f t="shared" si="79"/>
        <v>0</v>
      </c>
      <c r="P277" s="23"/>
    </row>
    <row r="278" spans="1:16" s="7" customFormat="1" ht="12.75" x14ac:dyDescent="0.25">
      <c r="A278" s="103">
        <f t="shared" si="69"/>
        <v>247</v>
      </c>
      <c r="B278" s="104">
        <v>444100</v>
      </c>
      <c r="C278" s="105" t="s">
        <v>78</v>
      </c>
      <c r="D278" s="176"/>
      <c r="E278" s="175"/>
      <c r="F278" s="176"/>
      <c r="G278" s="175"/>
      <c r="H278" s="174"/>
      <c r="I278" s="173"/>
      <c r="J278" s="176"/>
      <c r="K278" s="175"/>
      <c r="L278" s="176"/>
      <c r="M278" s="175"/>
      <c r="N278" s="110">
        <f t="shared" si="79"/>
        <v>0</v>
      </c>
      <c r="O278" s="88">
        <f t="shared" si="79"/>
        <v>0</v>
      </c>
      <c r="P278" s="23"/>
    </row>
    <row r="279" spans="1:16" s="7" customFormat="1" ht="12.75" x14ac:dyDescent="0.25">
      <c r="A279" s="103">
        <f t="shared" si="69"/>
        <v>248</v>
      </c>
      <c r="B279" s="104">
        <v>444200</v>
      </c>
      <c r="C279" s="105" t="s">
        <v>79</v>
      </c>
      <c r="D279" s="176"/>
      <c r="E279" s="175"/>
      <c r="F279" s="176"/>
      <c r="G279" s="175"/>
      <c r="H279" s="174"/>
      <c r="I279" s="173"/>
      <c r="J279" s="176"/>
      <c r="K279" s="175"/>
      <c r="L279" s="176"/>
      <c r="M279" s="175"/>
      <c r="N279" s="110">
        <f t="shared" si="79"/>
        <v>0</v>
      </c>
      <c r="O279" s="88">
        <f t="shared" si="79"/>
        <v>0</v>
      </c>
      <c r="P279" s="23"/>
    </row>
    <row r="280" spans="1:16" s="7" customFormat="1" ht="25.5" x14ac:dyDescent="0.25">
      <c r="A280" s="103">
        <f t="shared" si="69"/>
        <v>249</v>
      </c>
      <c r="B280" s="104">
        <v>444300</v>
      </c>
      <c r="C280" s="105" t="s">
        <v>68</v>
      </c>
      <c r="D280" s="176"/>
      <c r="E280" s="175"/>
      <c r="F280" s="176"/>
      <c r="G280" s="175"/>
      <c r="H280" s="174"/>
      <c r="I280" s="173"/>
      <c r="J280" s="176"/>
      <c r="K280" s="175"/>
      <c r="L280" s="176"/>
      <c r="M280" s="175"/>
      <c r="N280" s="110">
        <f t="shared" si="79"/>
        <v>0</v>
      </c>
      <c r="O280" s="88">
        <f t="shared" si="79"/>
        <v>0</v>
      </c>
      <c r="P280" s="23"/>
    </row>
    <row r="281" spans="1:16" s="7" customFormat="1" ht="12.75" x14ac:dyDescent="0.25">
      <c r="A281" s="100">
        <f t="shared" si="69"/>
        <v>250</v>
      </c>
      <c r="B281" s="101">
        <v>450000</v>
      </c>
      <c r="C281" s="102" t="s">
        <v>185</v>
      </c>
      <c r="D281" s="93">
        <f t="shared" ref="D281:M281" si="83">D282+D285+D288+D291</f>
        <v>0</v>
      </c>
      <c r="E281" s="84">
        <f t="shared" si="83"/>
        <v>0</v>
      </c>
      <c r="F281" s="93">
        <f t="shared" si="83"/>
        <v>0</v>
      </c>
      <c r="G281" s="84">
        <f t="shared" si="83"/>
        <v>0</v>
      </c>
      <c r="H281" s="83">
        <f t="shared" si="83"/>
        <v>0</v>
      </c>
      <c r="I281" s="84">
        <f t="shared" si="83"/>
        <v>0</v>
      </c>
      <c r="J281" s="93">
        <f t="shared" si="83"/>
        <v>0</v>
      </c>
      <c r="K281" s="84">
        <f t="shared" si="83"/>
        <v>0</v>
      </c>
      <c r="L281" s="93">
        <f t="shared" si="83"/>
        <v>0</v>
      </c>
      <c r="M281" s="84">
        <f t="shared" si="83"/>
        <v>0</v>
      </c>
      <c r="N281" s="93">
        <f t="shared" si="79"/>
        <v>0</v>
      </c>
      <c r="O281" s="84">
        <f t="shared" si="79"/>
        <v>0</v>
      </c>
      <c r="P281" s="23"/>
    </row>
    <row r="282" spans="1:16" s="7" customFormat="1" ht="38.25" x14ac:dyDescent="0.25">
      <c r="A282" s="100">
        <f t="shared" si="69"/>
        <v>251</v>
      </c>
      <c r="B282" s="101">
        <v>451000</v>
      </c>
      <c r="C282" s="102" t="s">
        <v>186</v>
      </c>
      <c r="D282" s="93">
        <f t="shared" ref="D282:M282" si="84">SUM(D283:D284)</f>
        <v>0</v>
      </c>
      <c r="E282" s="84">
        <f t="shared" si="84"/>
        <v>0</v>
      </c>
      <c r="F282" s="93">
        <f t="shared" si="84"/>
        <v>0</v>
      </c>
      <c r="G282" s="84">
        <f t="shared" si="84"/>
        <v>0</v>
      </c>
      <c r="H282" s="83">
        <f t="shared" si="84"/>
        <v>0</v>
      </c>
      <c r="I282" s="84">
        <f t="shared" si="84"/>
        <v>0</v>
      </c>
      <c r="J282" s="93">
        <f t="shared" si="84"/>
        <v>0</v>
      </c>
      <c r="K282" s="84">
        <f t="shared" si="84"/>
        <v>0</v>
      </c>
      <c r="L282" s="93">
        <f t="shared" si="84"/>
        <v>0</v>
      </c>
      <c r="M282" s="84">
        <f t="shared" si="84"/>
        <v>0</v>
      </c>
      <c r="N282" s="93">
        <f t="shared" si="79"/>
        <v>0</v>
      </c>
      <c r="O282" s="84">
        <f t="shared" si="79"/>
        <v>0</v>
      </c>
      <c r="P282" s="23"/>
    </row>
    <row r="283" spans="1:16" s="7" customFormat="1" ht="38.25" x14ac:dyDescent="0.25">
      <c r="A283" s="103">
        <f t="shared" si="69"/>
        <v>252</v>
      </c>
      <c r="B283" s="104">
        <v>451100</v>
      </c>
      <c r="C283" s="105" t="s">
        <v>52</v>
      </c>
      <c r="D283" s="176"/>
      <c r="E283" s="175"/>
      <c r="F283" s="176"/>
      <c r="G283" s="175"/>
      <c r="H283" s="174"/>
      <c r="I283" s="173"/>
      <c r="J283" s="176"/>
      <c r="K283" s="175"/>
      <c r="L283" s="176"/>
      <c r="M283" s="175"/>
      <c r="N283" s="110">
        <f t="shared" si="79"/>
        <v>0</v>
      </c>
      <c r="O283" s="88">
        <f t="shared" si="79"/>
        <v>0</v>
      </c>
      <c r="P283" s="23"/>
    </row>
    <row r="284" spans="1:16" s="7" customFormat="1" ht="38.25" x14ac:dyDescent="0.25">
      <c r="A284" s="103">
        <f t="shared" si="69"/>
        <v>253</v>
      </c>
      <c r="B284" s="104">
        <v>451200</v>
      </c>
      <c r="C284" s="105" t="s">
        <v>229</v>
      </c>
      <c r="D284" s="176"/>
      <c r="E284" s="175"/>
      <c r="F284" s="176"/>
      <c r="G284" s="175"/>
      <c r="H284" s="174"/>
      <c r="I284" s="173"/>
      <c r="J284" s="176"/>
      <c r="K284" s="175"/>
      <c r="L284" s="176"/>
      <c r="M284" s="175"/>
      <c r="N284" s="110">
        <f t="shared" si="79"/>
        <v>0</v>
      </c>
      <c r="O284" s="88">
        <f t="shared" si="79"/>
        <v>0</v>
      </c>
      <c r="P284" s="23"/>
    </row>
    <row r="285" spans="1:16" s="7" customFormat="1" ht="38.25" x14ac:dyDescent="0.25">
      <c r="A285" s="100">
        <f t="shared" si="69"/>
        <v>254</v>
      </c>
      <c r="B285" s="101">
        <v>452000</v>
      </c>
      <c r="C285" s="102" t="s">
        <v>187</v>
      </c>
      <c r="D285" s="93">
        <f t="shared" ref="D285:M285" si="85">SUM(D286:D287)</f>
        <v>0</v>
      </c>
      <c r="E285" s="84">
        <f t="shared" si="85"/>
        <v>0</v>
      </c>
      <c r="F285" s="93">
        <f t="shared" si="85"/>
        <v>0</v>
      </c>
      <c r="G285" s="84">
        <f t="shared" si="85"/>
        <v>0</v>
      </c>
      <c r="H285" s="83">
        <f t="shared" si="85"/>
        <v>0</v>
      </c>
      <c r="I285" s="84">
        <f t="shared" si="85"/>
        <v>0</v>
      </c>
      <c r="J285" s="93">
        <f t="shared" si="85"/>
        <v>0</v>
      </c>
      <c r="K285" s="84">
        <f t="shared" si="85"/>
        <v>0</v>
      </c>
      <c r="L285" s="93">
        <f t="shared" si="85"/>
        <v>0</v>
      </c>
      <c r="M285" s="84">
        <f t="shared" si="85"/>
        <v>0</v>
      </c>
      <c r="N285" s="93">
        <f t="shared" si="79"/>
        <v>0</v>
      </c>
      <c r="O285" s="84">
        <f t="shared" si="79"/>
        <v>0</v>
      </c>
      <c r="P285" s="23"/>
    </row>
    <row r="286" spans="1:16" s="7" customFormat="1" ht="25.5" x14ac:dyDescent="0.25">
      <c r="A286" s="103">
        <f t="shared" si="69"/>
        <v>255</v>
      </c>
      <c r="B286" s="104">
        <v>452100</v>
      </c>
      <c r="C286" s="105" t="s">
        <v>80</v>
      </c>
      <c r="D286" s="176"/>
      <c r="E286" s="175"/>
      <c r="F286" s="176"/>
      <c r="G286" s="175"/>
      <c r="H286" s="174"/>
      <c r="I286" s="173"/>
      <c r="J286" s="176"/>
      <c r="K286" s="175"/>
      <c r="L286" s="176"/>
      <c r="M286" s="175"/>
      <c r="N286" s="110">
        <f t="shared" si="79"/>
        <v>0</v>
      </c>
      <c r="O286" s="88">
        <f t="shared" si="79"/>
        <v>0</v>
      </c>
      <c r="P286" s="23"/>
    </row>
    <row r="287" spans="1:16" s="7" customFormat="1" ht="25.5" x14ac:dyDescent="0.25">
      <c r="A287" s="103">
        <f t="shared" si="69"/>
        <v>256</v>
      </c>
      <c r="B287" s="104">
        <v>452200</v>
      </c>
      <c r="C287" s="105" t="s">
        <v>81</v>
      </c>
      <c r="D287" s="176"/>
      <c r="E287" s="175"/>
      <c r="F287" s="176"/>
      <c r="G287" s="175"/>
      <c r="H287" s="174"/>
      <c r="I287" s="173"/>
      <c r="J287" s="176"/>
      <c r="K287" s="175"/>
      <c r="L287" s="176"/>
      <c r="M287" s="175"/>
      <c r="N287" s="110">
        <f t="shared" si="79"/>
        <v>0</v>
      </c>
      <c r="O287" s="88">
        <f t="shared" si="79"/>
        <v>0</v>
      </c>
      <c r="P287" s="23"/>
    </row>
    <row r="288" spans="1:16" s="7" customFormat="1" ht="38.25" x14ac:dyDescent="0.25">
      <c r="A288" s="100">
        <f t="shared" si="69"/>
        <v>257</v>
      </c>
      <c r="B288" s="101">
        <v>453000</v>
      </c>
      <c r="C288" s="102" t="s">
        <v>188</v>
      </c>
      <c r="D288" s="93">
        <f t="shared" ref="D288:M288" si="86">SUM(D289:D290)</f>
        <v>0</v>
      </c>
      <c r="E288" s="84">
        <f t="shared" si="86"/>
        <v>0</v>
      </c>
      <c r="F288" s="93">
        <f t="shared" si="86"/>
        <v>0</v>
      </c>
      <c r="G288" s="84">
        <f t="shared" si="86"/>
        <v>0</v>
      </c>
      <c r="H288" s="83">
        <f t="shared" si="86"/>
        <v>0</v>
      </c>
      <c r="I288" s="84">
        <f t="shared" si="86"/>
        <v>0</v>
      </c>
      <c r="J288" s="93">
        <f t="shared" si="86"/>
        <v>0</v>
      </c>
      <c r="K288" s="84">
        <f t="shared" si="86"/>
        <v>0</v>
      </c>
      <c r="L288" s="93">
        <f t="shared" si="86"/>
        <v>0</v>
      </c>
      <c r="M288" s="84">
        <f t="shared" si="86"/>
        <v>0</v>
      </c>
      <c r="N288" s="93">
        <f t="shared" si="79"/>
        <v>0</v>
      </c>
      <c r="O288" s="84">
        <f t="shared" si="79"/>
        <v>0</v>
      </c>
      <c r="P288" s="23"/>
    </row>
    <row r="289" spans="1:16" s="7" customFormat="1" ht="25.5" x14ac:dyDescent="0.25">
      <c r="A289" s="103">
        <f t="shared" si="69"/>
        <v>258</v>
      </c>
      <c r="B289" s="104">
        <v>453100</v>
      </c>
      <c r="C289" s="105" t="s">
        <v>82</v>
      </c>
      <c r="D289" s="176"/>
      <c r="E289" s="175"/>
      <c r="F289" s="176"/>
      <c r="G289" s="175"/>
      <c r="H289" s="174"/>
      <c r="I289" s="173"/>
      <c r="J289" s="176"/>
      <c r="K289" s="175"/>
      <c r="L289" s="176"/>
      <c r="M289" s="175"/>
      <c r="N289" s="110">
        <f t="shared" si="79"/>
        <v>0</v>
      </c>
      <c r="O289" s="88">
        <f t="shared" si="79"/>
        <v>0</v>
      </c>
      <c r="P289" s="23"/>
    </row>
    <row r="290" spans="1:16" s="7" customFormat="1" ht="25.5" x14ac:dyDescent="0.25">
      <c r="A290" s="119">
        <f t="shared" si="69"/>
        <v>259</v>
      </c>
      <c r="B290" s="120">
        <v>453200</v>
      </c>
      <c r="C290" s="121" t="s">
        <v>83</v>
      </c>
      <c r="D290" s="176"/>
      <c r="E290" s="175"/>
      <c r="F290" s="176"/>
      <c r="G290" s="175"/>
      <c r="H290" s="174"/>
      <c r="I290" s="173"/>
      <c r="J290" s="176"/>
      <c r="K290" s="175"/>
      <c r="L290" s="176"/>
      <c r="M290" s="175"/>
      <c r="N290" s="137">
        <f t="shared" si="79"/>
        <v>0</v>
      </c>
      <c r="O290" s="122">
        <f t="shared" si="79"/>
        <v>0</v>
      </c>
      <c r="P290" s="23"/>
    </row>
    <row r="291" spans="1:16" s="7" customFormat="1" ht="25.5" x14ac:dyDescent="0.25">
      <c r="A291" s="100">
        <f t="shared" si="69"/>
        <v>260</v>
      </c>
      <c r="B291" s="101">
        <v>454000</v>
      </c>
      <c r="C291" s="102" t="s">
        <v>189</v>
      </c>
      <c r="D291" s="93">
        <f t="shared" ref="D291:M291" si="87">SUM(D292:D293)</f>
        <v>0</v>
      </c>
      <c r="E291" s="84">
        <f t="shared" si="87"/>
        <v>0</v>
      </c>
      <c r="F291" s="93">
        <f t="shared" si="87"/>
        <v>0</v>
      </c>
      <c r="G291" s="84">
        <f t="shared" si="87"/>
        <v>0</v>
      </c>
      <c r="H291" s="83">
        <f t="shared" si="87"/>
        <v>0</v>
      </c>
      <c r="I291" s="84">
        <f t="shared" si="87"/>
        <v>0</v>
      </c>
      <c r="J291" s="93">
        <f t="shared" si="87"/>
        <v>0</v>
      </c>
      <c r="K291" s="84">
        <f t="shared" si="87"/>
        <v>0</v>
      </c>
      <c r="L291" s="93">
        <f t="shared" si="87"/>
        <v>0</v>
      </c>
      <c r="M291" s="84">
        <f t="shared" si="87"/>
        <v>0</v>
      </c>
      <c r="N291" s="93">
        <f t="shared" si="79"/>
        <v>0</v>
      </c>
      <c r="O291" s="84">
        <f t="shared" si="79"/>
        <v>0</v>
      </c>
      <c r="P291" s="23"/>
    </row>
    <row r="292" spans="1:16" s="7" customFormat="1" ht="25.5" x14ac:dyDescent="0.25">
      <c r="A292" s="103">
        <f t="shared" si="69"/>
        <v>261</v>
      </c>
      <c r="B292" s="104">
        <v>454100</v>
      </c>
      <c r="C292" s="105" t="s">
        <v>84</v>
      </c>
      <c r="D292" s="176"/>
      <c r="E292" s="175"/>
      <c r="F292" s="176"/>
      <c r="G292" s="175"/>
      <c r="H292" s="174"/>
      <c r="I292" s="173"/>
      <c r="J292" s="176"/>
      <c r="K292" s="175"/>
      <c r="L292" s="176"/>
      <c r="M292" s="175"/>
      <c r="N292" s="110">
        <f t="shared" si="79"/>
        <v>0</v>
      </c>
      <c r="O292" s="88">
        <f t="shared" si="79"/>
        <v>0</v>
      </c>
      <c r="P292" s="23"/>
    </row>
    <row r="293" spans="1:16" s="7" customFormat="1" ht="25.5" x14ac:dyDescent="0.25">
      <c r="A293" s="103">
        <f t="shared" si="69"/>
        <v>262</v>
      </c>
      <c r="B293" s="104">
        <v>454200</v>
      </c>
      <c r="C293" s="105" t="s">
        <v>85</v>
      </c>
      <c r="D293" s="176"/>
      <c r="E293" s="175"/>
      <c r="F293" s="176"/>
      <c r="G293" s="175"/>
      <c r="H293" s="174"/>
      <c r="I293" s="173"/>
      <c r="J293" s="176"/>
      <c r="K293" s="175"/>
      <c r="L293" s="176"/>
      <c r="M293" s="175"/>
      <c r="N293" s="110">
        <f t="shared" si="79"/>
        <v>0</v>
      </c>
      <c r="O293" s="88">
        <f t="shared" si="79"/>
        <v>0</v>
      </c>
      <c r="P293" s="23"/>
    </row>
    <row r="294" spans="1:16" s="7" customFormat="1" ht="38.25" x14ac:dyDescent="0.25">
      <c r="A294" s="100">
        <f t="shared" si="69"/>
        <v>263</v>
      </c>
      <c r="B294" s="101">
        <v>460000</v>
      </c>
      <c r="C294" s="102" t="s">
        <v>190</v>
      </c>
      <c r="D294" s="93">
        <f>D295+D298+D301+D304+D307</f>
        <v>0</v>
      </c>
      <c r="E294" s="84">
        <f t="shared" ref="E294:M294" si="88">E295+E298+E301+E304+E307</f>
        <v>0</v>
      </c>
      <c r="F294" s="93">
        <f t="shared" si="88"/>
        <v>0</v>
      </c>
      <c r="G294" s="84">
        <f t="shared" si="88"/>
        <v>0</v>
      </c>
      <c r="H294" s="83">
        <f t="shared" si="88"/>
        <v>0</v>
      </c>
      <c r="I294" s="84">
        <f t="shared" si="88"/>
        <v>0</v>
      </c>
      <c r="J294" s="93">
        <f t="shared" si="88"/>
        <v>0</v>
      </c>
      <c r="K294" s="84">
        <f t="shared" si="88"/>
        <v>0</v>
      </c>
      <c r="L294" s="93">
        <f t="shared" si="88"/>
        <v>0</v>
      </c>
      <c r="M294" s="84">
        <f t="shared" si="88"/>
        <v>0</v>
      </c>
      <c r="N294" s="93">
        <f t="shared" si="79"/>
        <v>0</v>
      </c>
      <c r="O294" s="84">
        <f t="shared" si="79"/>
        <v>0</v>
      </c>
      <c r="P294" s="23"/>
    </row>
    <row r="295" spans="1:16" s="7" customFormat="1" ht="25.5" x14ac:dyDescent="0.25">
      <c r="A295" s="100">
        <f t="shared" si="69"/>
        <v>264</v>
      </c>
      <c r="B295" s="101">
        <v>461000</v>
      </c>
      <c r="C295" s="102" t="s">
        <v>191</v>
      </c>
      <c r="D295" s="93">
        <f t="shared" ref="D295:M295" si="89">SUM(D296:D297)</f>
        <v>0</v>
      </c>
      <c r="E295" s="84">
        <f t="shared" si="89"/>
        <v>0</v>
      </c>
      <c r="F295" s="93">
        <f t="shared" si="89"/>
        <v>0</v>
      </c>
      <c r="G295" s="84">
        <f t="shared" si="89"/>
        <v>0</v>
      </c>
      <c r="H295" s="83">
        <f t="shared" si="89"/>
        <v>0</v>
      </c>
      <c r="I295" s="84">
        <f t="shared" si="89"/>
        <v>0</v>
      </c>
      <c r="J295" s="93">
        <f t="shared" si="89"/>
        <v>0</v>
      </c>
      <c r="K295" s="84">
        <f t="shared" si="89"/>
        <v>0</v>
      </c>
      <c r="L295" s="93">
        <f t="shared" si="89"/>
        <v>0</v>
      </c>
      <c r="M295" s="84">
        <f t="shared" si="89"/>
        <v>0</v>
      </c>
      <c r="N295" s="93">
        <f t="shared" si="79"/>
        <v>0</v>
      </c>
      <c r="O295" s="84">
        <f t="shared" si="79"/>
        <v>0</v>
      </c>
      <c r="P295" s="23"/>
    </row>
    <row r="296" spans="1:16" s="7" customFormat="1" ht="12.75" x14ac:dyDescent="0.25">
      <c r="A296" s="103">
        <f t="shared" ref="A296:A359" si="90">A295+1</f>
        <v>265</v>
      </c>
      <c r="B296" s="104">
        <v>461100</v>
      </c>
      <c r="C296" s="105" t="s">
        <v>86</v>
      </c>
      <c r="D296" s="176"/>
      <c r="E296" s="175"/>
      <c r="F296" s="176"/>
      <c r="G296" s="175"/>
      <c r="H296" s="174"/>
      <c r="I296" s="173"/>
      <c r="J296" s="176"/>
      <c r="K296" s="175"/>
      <c r="L296" s="176"/>
      <c r="M296" s="175"/>
      <c r="N296" s="110">
        <f t="shared" si="79"/>
        <v>0</v>
      </c>
      <c r="O296" s="88">
        <f t="shared" si="79"/>
        <v>0</v>
      </c>
      <c r="P296" s="23"/>
    </row>
    <row r="297" spans="1:16" s="7" customFormat="1" ht="25.5" x14ac:dyDescent="0.25">
      <c r="A297" s="103">
        <f t="shared" si="90"/>
        <v>266</v>
      </c>
      <c r="B297" s="104">
        <v>461200</v>
      </c>
      <c r="C297" s="105" t="s">
        <v>87</v>
      </c>
      <c r="D297" s="176"/>
      <c r="E297" s="175"/>
      <c r="F297" s="176"/>
      <c r="G297" s="175"/>
      <c r="H297" s="174"/>
      <c r="I297" s="173"/>
      <c r="J297" s="176"/>
      <c r="K297" s="175"/>
      <c r="L297" s="176"/>
      <c r="M297" s="175"/>
      <c r="N297" s="110">
        <f t="shared" si="79"/>
        <v>0</v>
      </c>
      <c r="O297" s="88">
        <f t="shared" si="79"/>
        <v>0</v>
      </c>
      <c r="P297" s="23"/>
    </row>
    <row r="298" spans="1:16" s="7" customFormat="1" ht="25.5" x14ac:dyDescent="0.25">
      <c r="A298" s="100">
        <f t="shared" si="90"/>
        <v>267</v>
      </c>
      <c r="B298" s="101">
        <v>462000</v>
      </c>
      <c r="C298" s="102" t="s">
        <v>192</v>
      </c>
      <c r="D298" s="93">
        <f t="shared" ref="D298:M298" si="91">SUM(D299:D300)</f>
        <v>0</v>
      </c>
      <c r="E298" s="84">
        <f t="shared" si="91"/>
        <v>0</v>
      </c>
      <c r="F298" s="93">
        <f t="shared" si="91"/>
        <v>0</v>
      </c>
      <c r="G298" s="84">
        <f t="shared" si="91"/>
        <v>0</v>
      </c>
      <c r="H298" s="83">
        <f t="shared" si="91"/>
        <v>0</v>
      </c>
      <c r="I298" s="84">
        <f t="shared" si="91"/>
        <v>0</v>
      </c>
      <c r="J298" s="93">
        <f t="shared" si="91"/>
        <v>0</v>
      </c>
      <c r="K298" s="84">
        <f t="shared" si="91"/>
        <v>0</v>
      </c>
      <c r="L298" s="93">
        <f t="shared" si="91"/>
        <v>0</v>
      </c>
      <c r="M298" s="84">
        <f t="shared" si="91"/>
        <v>0</v>
      </c>
      <c r="N298" s="93">
        <f t="shared" si="79"/>
        <v>0</v>
      </c>
      <c r="O298" s="84">
        <f t="shared" si="79"/>
        <v>0</v>
      </c>
      <c r="P298" s="23"/>
    </row>
    <row r="299" spans="1:16" s="7" customFormat="1" ht="25.5" x14ac:dyDescent="0.25">
      <c r="A299" s="103">
        <f t="shared" si="90"/>
        <v>268</v>
      </c>
      <c r="B299" s="104">
        <v>462100</v>
      </c>
      <c r="C299" s="105" t="s">
        <v>88</v>
      </c>
      <c r="D299" s="176"/>
      <c r="E299" s="175"/>
      <c r="F299" s="176"/>
      <c r="G299" s="175"/>
      <c r="H299" s="174"/>
      <c r="I299" s="173"/>
      <c r="J299" s="176"/>
      <c r="K299" s="175"/>
      <c r="L299" s="176"/>
      <c r="M299" s="175"/>
      <c r="N299" s="110">
        <f t="shared" si="79"/>
        <v>0</v>
      </c>
      <c r="O299" s="88">
        <f t="shared" si="79"/>
        <v>0</v>
      </c>
      <c r="P299" s="23"/>
    </row>
    <row r="300" spans="1:16" s="7" customFormat="1" ht="25.5" x14ac:dyDescent="0.25">
      <c r="A300" s="103">
        <f t="shared" si="90"/>
        <v>269</v>
      </c>
      <c r="B300" s="104">
        <v>462200</v>
      </c>
      <c r="C300" s="105" t="s">
        <v>89</v>
      </c>
      <c r="D300" s="176"/>
      <c r="E300" s="175"/>
      <c r="F300" s="176"/>
      <c r="G300" s="175"/>
      <c r="H300" s="174"/>
      <c r="I300" s="173"/>
      <c r="J300" s="176"/>
      <c r="K300" s="175"/>
      <c r="L300" s="176"/>
      <c r="M300" s="175"/>
      <c r="N300" s="110">
        <f t="shared" si="79"/>
        <v>0</v>
      </c>
      <c r="O300" s="88">
        <f t="shared" si="79"/>
        <v>0</v>
      </c>
      <c r="P300" s="23"/>
    </row>
    <row r="301" spans="1:16" s="7" customFormat="1" ht="25.5" x14ac:dyDescent="0.25">
      <c r="A301" s="100">
        <f t="shared" si="90"/>
        <v>270</v>
      </c>
      <c r="B301" s="101">
        <v>463000</v>
      </c>
      <c r="C301" s="102" t="s">
        <v>193</v>
      </c>
      <c r="D301" s="93">
        <f>SUM(D302:D303)</f>
        <v>0</v>
      </c>
      <c r="E301" s="84">
        <f t="shared" ref="E301:M301" si="92">SUM(E302:E303)</f>
        <v>0</v>
      </c>
      <c r="F301" s="93">
        <f t="shared" si="92"/>
        <v>0</v>
      </c>
      <c r="G301" s="84">
        <f t="shared" si="92"/>
        <v>0</v>
      </c>
      <c r="H301" s="83">
        <f t="shared" si="92"/>
        <v>0</v>
      </c>
      <c r="I301" s="84">
        <f t="shared" si="92"/>
        <v>0</v>
      </c>
      <c r="J301" s="93">
        <f t="shared" si="92"/>
        <v>0</v>
      </c>
      <c r="K301" s="84">
        <f t="shared" si="92"/>
        <v>0</v>
      </c>
      <c r="L301" s="93">
        <f t="shared" si="92"/>
        <v>0</v>
      </c>
      <c r="M301" s="84">
        <f t="shared" si="92"/>
        <v>0</v>
      </c>
      <c r="N301" s="93">
        <f t="shared" si="79"/>
        <v>0</v>
      </c>
      <c r="O301" s="84">
        <f t="shared" si="79"/>
        <v>0</v>
      </c>
      <c r="P301" s="23"/>
    </row>
    <row r="302" spans="1:16" s="7" customFormat="1" ht="25.5" x14ac:dyDescent="0.25">
      <c r="A302" s="103">
        <f t="shared" si="90"/>
        <v>271</v>
      </c>
      <c r="B302" s="104">
        <v>463100</v>
      </c>
      <c r="C302" s="105" t="s">
        <v>499</v>
      </c>
      <c r="D302" s="176"/>
      <c r="E302" s="175"/>
      <c r="F302" s="176"/>
      <c r="G302" s="175"/>
      <c r="H302" s="174"/>
      <c r="I302" s="173"/>
      <c r="J302" s="176"/>
      <c r="K302" s="175"/>
      <c r="L302" s="176"/>
      <c r="M302" s="175"/>
      <c r="N302" s="110">
        <f t="shared" si="79"/>
        <v>0</v>
      </c>
      <c r="O302" s="88">
        <f t="shared" si="79"/>
        <v>0</v>
      </c>
      <c r="P302" s="23"/>
    </row>
    <row r="303" spans="1:16" s="7" customFormat="1" ht="25.5" x14ac:dyDescent="0.25">
      <c r="A303" s="103">
        <f t="shared" si="90"/>
        <v>272</v>
      </c>
      <c r="B303" s="104">
        <v>463200</v>
      </c>
      <c r="C303" s="105" t="s">
        <v>500</v>
      </c>
      <c r="D303" s="176"/>
      <c r="E303" s="175"/>
      <c r="F303" s="176"/>
      <c r="G303" s="175"/>
      <c r="H303" s="174"/>
      <c r="I303" s="173"/>
      <c r="J303" s="176"/>
      <c r="K303" s="175"/>
      <c r="L303" s="176"/>
      <c r="M303" s="175"/>
      <c r="N303" s="110">
        <f t="shared" si="79"/>
        <v>0</v>
      </c>
      <c r="O303" s="88">
        <f t="shared" si="79"/>
        <v>0</v>
      </c>
      <c r="P303" s="23"/>
    </row>
    <row r="304" spans="1:16" s="7" customFormat="1" ht="38.25" x14ac:dyDescent="0.25">
      <c r="A304" s="100">
        <f t="shared" si="90"/>
        <v>273</v>
      </c>
      <c r="B304" s="101">
        <v>464000</v>
      </c>
      <c r="C304" s="102" t="s">
        <v>194</v>
      </c>
      <c r="D304" s="116">
        <f t="shared" ref="D304:M304" si="93">SUM(D305:D306)</f>
        <v>0</v>
      </c>
      <c r="E304" s="117">
        <f t="shared" si="93"/>
        <v>0</v>
      </c>
      <c r="F304" s="116">
        <f t="shared" si="93"/>
        <v>0</v>
      </c>
      <c r="G304" s="117">
        <f t="shared" si="93"/>
        <v>0</v>
      </c>
      <c r="H304" s="118">
        <f t="shared" si="93"/>
        <v>0</v>
      </c>
      <c r="I304" s="117">
        <f t="shared" si="93"/>
        <v>0</v>
      </c>
      <c r="J304" s="116">
        <f t="shared" si="93"/>
        <v>0</v>
      </c>
      <c r="K304" s="117">
        <f t="shared" si="93"/>
        <v>0</v>
      </c>
      <c r="L304" s="116">
        <f t="shared" si="93"/>
        <v>0</v>
      </c>
      <c r="M304" s="117">
        <f t="shared" si="93"/>
        <v>0</v>
      </c>
      <c r="N304" s="116">
        <f t="shared" si="79"/>
        <v>0</v>
      </c>
      <c r="O304" s="117">
        <f t="shared" si="79"/>
        <v>0</v>
      </c>
      <c r="P304" s="23"/>
    </row>
    <row r="305" spans="1:16" s="7" customFormat="1" ht="25.5" x14ac:dyDescent="0.25">
      <c r="A305" s="103">
        <f t="shared" si="90"/>
        <v>274</v>
      </c>
      <c r="B305" s="104">
        <v>464100</v>
      </c>
      <c r="C305" s="105" t="s">
        <v>283</v>
      </c>
      <c r="D305" s="176"/>
      <c r="E305" s="175"/>
      <c r="F305" s="176"/>
      <c r="G305" s="175"/>
      <c r="H305" s="174"/>
      <c r="I305" s="173"/>
      <c r="J305" s="176"/>
      <c r="K305" s="175"/>
      <c r="L305" s="176"/>
      <c r="M305" s="175"/>
      <c r="N305" s="110">
        <f t="shared" si="79"/>
        <v>0</v>
      </c>
      <c r="O305" s="88">
        <f t="shared" si="79"/>
        <v>0</v>
      </c>
      <c r="P305" s="23"/>
    </row>
    <row r="306" spans="1:16" s="7" customFormat="1" ht="38.25" x14ac:dyDescent="0.25">
      <c r="A306" s="103">
        <f t="shared" si="90"/>
        <v>275</v>
      </c>
      <c r="B306" s="104">
        <v>464200</v>
      </c>
      <c r="C306" s="105" t="s">
        <v>284</v>
      </c>
      <c r="D306" s="176"/>
      <c r="E306" s="175"/>
      <c r="F306" s="176"/>
      <c r="G306" s="175"/>
      <c r="H306" s="174"/>
      <c r="I306" s="173"/>
      <c r="J306" s="176"/>
      <c r="K306" s="175"/>
      <c r="L306" s="176"/>
      <c r="M306" s="175"/>
      <c r="N306" s="110">
        <f t="shared" si="79"/>
        <v>0</v>
      </c>
      <c r="O306" s="88">
        <f t="shared" si="79"/>
        <v>0</v>
      </c>
      <c r="P306" s="23"/>
    </row>
    <row r="307" spans="1:16" s="7" customFormat="1" ht="25.5" x14ac:dyDescent="0.25">
      <c r="A307" s="100">
        <f t="shared" si="90"/>
        <v>276</v>
      </c>
      <c r="B307" s="101">
        <v>465000</v>
      </c>
      <c r="C307" s="102" t="s">
        <v>195</v>
      </c>
      <c r="D307" s="116">
        <f t="shared" ref="D307:M307" si="94">SUM(D308:D309)</f>
        <v>0</v>
      </c>
      <c r="E307" s="117">
        <f t="shared" si="94"/>
        <v>0</v>
      </c>
      <c r="F307" s="116">
        <f t="shared" si="94"/>
        <v>0</v>
      </c>
      <c r="G307" s="117">
        <f t="shared" si="94"/>
        <v>0</v>
      </c>
      <c r="H307" s="118">
        <f t="shared" si="94"/>
        <v>0</v>
      </c>
      <c r="I307" s="117">
        <f t="shared" si="94"/>
        <v>0</v>
      </c>
      <c r="J307" s="116">
        <f t="shared" si="94"/>
        <v>0</v>
      </c>
      <c r="K307" s="117">
        <f t="shared" si="94"/>
        <v>0</v>
      </c>
      <c r="L307" s="116">
        <f t="shared" si="94"/>
        <v>0</v>
      </c>
      <c r="M307" s="117">
        <f t="shared" si="94"/>
        <v>0</v>
      </c>
      <c r="N307" s="116">
        <f t="shared" si="79"/>
        <v>0</v>
      </c>
      <c r="O307" s="117">
        <f t="shared" si="79"/>
        <v>0</v>
      </c>
      <c r="P307" s="23"/>
    </row>
    <row r="308" spans="1:16" s="7" customFormat="1" ht="25.5" x14ac:dyDescent="0.25">
      <c r="A308" s="103">
        <f t="shared" si="90"/>
        <v>277</v>
      </c>
      <c r="B308" s="104">
        <v>465100</v>
      </c>
      <c r="C308" s="105" t="s">
        <v>90</v>
      </c>
      <c r="D308" s="176"/>
      <c r="E308" s="175"/>
      <c r="F308" s="176"/>
      <c r="G308" s="175"/>
      <c r="H308" s="174"/>
      <c r="I308" s="173"/>
      <c r="J308" s="176"/>
      <c r="K308" s="175"/>
      <c r="L308" s="176"/>
      <c r="M308" s="175"/>
      <c r="N308" s="110">
        <f t="shared" si="79"/>
        <v>0</v>
      </c>
      <c r="O308" s="88">
        <f t="shared" si="79"/>
        <v>0</v>
      </c>
      <c r="P308" s="23"/>
    </row>
    <row r="309" spans="1:16" s="7" customFormat="1" ht="25.5" x14ac:dyDescent="0.25">
      <c r="A309" s="103">
        <f t="shared" si="90"/>
        <v>278</v>
      </c>
      <c r="B309" s="104">
        <v>465200</v>
      </c>
      <c r="C309" s="105" t="s">
        <v>91</v>
      </c>
      <c r="D309" s="176"/>
      <c r="E309" s="175"/>
      <c r="F309" s="176"/>
      <c r="G309" s="175"/>
      <c r="H309" s="174"/>
      <c r="I309" s="173"/>
      <c r="J309" s="176"/>
      <c r="K309" s="175"/>
      <c r="L309" s="176"/>
      <c r="M309" s="175"/>
      <c r="N309" s="110">
        <f t="shared" si="79"/>
        <v>0</v>
      </c>
      <c r="O309" s="88">
        <f t="shared" si="79"/>
        <v>0</v>
      </c>
      <c r="P309" s="23"/>
    </row>
    <row r="310" spans="1:16" s="7" customFormat="1" ht="25.5" x14ac:dyDescent="0.25">
      <c r="A310" s="100">
        <f t="shared" si="90"/>
        <v>279</v>
      </c>
      <c r="B310" s="101">
        <v>470000</v>
      </c>
      <c r="C310" s="102" t="s">
        <v>196</v>
      </c>
      <c r="D310" s="93">
        <f t="shared" ref="D310:M310" si="95">D311+D315</f>
        <v>0</v>
      </c>
      <c r="E310" s="84">
        <f t="shared" si="95"/>
        <v>0</v>
      </c>
      <c r="F310" s="93">
        <f t="shared" si="95"/>
        <v>0</v>
      </c>
      <c r="G310" s="84">
        <f t="shared" si="95"/>
        <v>0</v>
      </c>
      <c r="H310" s="83">
        <f t="shared" si="95"/>
        <v>0</v>
      </c>
      <c r="I310" s="84">
        <f t="shared" si="95"/>
        <v>0</v>
      </c>
      <c r="J310" s="93">
        <f t="shared" si="95"/>
        <v>0</v>
      </c>
      <c r="K310" s="84">
        <f t="shared" si="95"/>
        <v>0</v>
      </c>
      <c r="L310" s="93">
        <f t="shared" si="95"/>
        <v>0</v>
      </c>
      <c r="M310" s="84">
        <f t="shared" si="95"/>
        <v>0</v>
      </c>
      <c r="N310" s="93">
        <f t="shared" si="79"/>
        <v>0</v>
      </c>
      <c r="O310" s="84">
        <f t="shared" si="79"/>
        <v>0</v>
      </c>
      <c r="P310" s="23"/>
    </row>
    <row r="311" spans="1:16" s="7" customFormat="1" ht="51" x14ac:dyDescent="0.25">
      <c r="A311" s="100">
        <f t="shared" si="90"/>
        <v>280</v>
      </c>
      <c r="B311" s="101">
        <v>471000</v>
      </c>
      <c r="C311" s="102" t="s">
        <v>435</v>
      </c>
      <c r="D311" s="93">
        <f t="shared" ref="D311:M311" si="96">SUM(D312:D314)</f>
        <v>0</v>
      </c>
      <c r="E311" s="84">
        <f t="shared" si="96"/>
        <v>0</v>
      </c>
      <c r="F311" s="93">
        <f t="shared" si="96"/>
        <v>0</v>
      </c>
      <c r="G311" s="84">
        <f t="shared" si="96"/>
        <v>0</v>
      </c>
      <c r="H311" s="83">
        <f t="shared" si="96"/>
        <v>0</v>
      </c>
      <c r="I311" s="84">
        <f t="shared" si="96"/>
        <v>0</v>
      </c>
      <c r="J311" s="93">
        <f t="shared" si="96"/>
        <v>0</v>
      </c>
      <c r="K311" s="84">
        <f t="shared" si="96"/>
        <v>0</v>
      </c>
      <c r="L311" s="93">
        <f t="shared" si="96"/>
        <v>0</v>
      </c>
      <c r="M311" s="84">
        <f t="shared" si="96"/>
        <v>0</v>
      </c>
      <c r="N311" s="93">
        <f t="shared" si="79"/>
        <v>0</v>
      </c>
      <c r="O311" s="84">
        <f t="shared" si="79"/>
        <v>0</v>
      </c>
      <c r="P311" s="23"/>
    </row>
    <row r="312" spans="1:16" s="7" customFormat="1" ht="38.25" x14ac:dyDescent="0.25">
      <c r="A312" s="103">
        <f t="shared" si="90"/>
        <v>281</v>
      </c>
      <c r="B312" s="104">
        <v>471100</v>
      </c>
      <c r="C312" s="105" t="s">
        <v>92</v>
      </c>
      <c r="D312" s="176"/>
      <c r="E312" s="175"/>
      <c r="F312" s="176"/>
      <c r="G312" s="175"/>
      <c r="H312" s="174"/>
      <c r="I312" s="173"/>
      <c r="J312" s="176"/>
      <c r="K312" s="175"/>
      <c r="L312" s="176"/>
      <c r="M312" s="175"/>
      <c r="N312" s="110">
        <f t="shared" si="79"/>
        <v>0</v>
      </c>
      <c r="O312" s="88">
        <f t="shared" si="79"/>
        <v>0</v>
      </c>
      <c r="P312" s="23"/>
    </row>
    <row r="313" spans="1:16" s="7" customFormat="1" ht="38.25" x14ac:dyDescent="0.25">
      <c r="A313" s="103">
        <f t="shared" si="90"/>
        <v>282</v>
      </c>
      <c r="B313" s="104">
        <v>471200</v>
      </c>
      <c r="C313" s="105" t="s">
        <v>93</v>
      </c>
      <c r="D313" s="176"/>
      <c r="E313" s="175"/>
      <c r="F313" s="176"/>
      <c r="G313" s="175"/>
      <c r="H313" s="174"/>
      <c r="I313" s="173"/>
      <c r="J313" s="176"/>
      <c r="K313" s="175"/>
      <c r="L313" s="176"/>
      <c r="M313" s="175"/>
      <c r="N313" s="110">
        <f t="shared" si="79"/>
        <v>0</v>
      </c>
      <c r="O313" s="88">
        <f t="shared" si="79"/>
        <v>0</v>
      </c>
      <c r="P313" s="23"/>
    </row>
    <row r="314" spans="1:16" s="7" customFormat="1" ht="51" x14ac:dyDescent="0.25">
      <c r="A314" s="119">
        <f t="shared" si="90"/>
        <v>283</v>
      </c>
      <c r="B314" s="120">
        <v>471900</v>
      </c>
      <c r="C314" s="121" t="s">
        <v>285</v>
      </c>
      <c r="D314" s="176"/>
      <c r="E314" s="175"/>
      <c r="F314" s="176"/>
      <c r="G314" s="175"/>
      <c r="H314" s="174"/>
      <c r="I314" s="173"/>
      <c r="J314" s="176"/>
      <c r="K314" s="175"/>
      <c r="L314" s="176"/>
      <c r="M314" s="175"/>
      <c r="N314" s="137">
        <f t="shared" si="79"/>
        <v>0</v>
      </c>
      <c r="O314" s="122">
        <f t="shared" si="79"/>
        <v>0</v>
      </c>
      <c r="P314" s="23"/>
    </row>
    <row r="315" spans="1:16" s="7" customFormat="1" ht="25.5" x14ac:dyDescent="0.25">
      <c r="A315" s="100">
        <f t="shared" si="90"/>
        <v>284</v>
      </c>
      <c r="B315" s="101">
        <v>472000</v>
      </c>
      <c r="C315" s="102" t="s">
        <v>436</v>
      </c>
      <c r="D315" s="93">
        <f t="shared" ref="D315:M315" si="97">SUM(D316:D324)</f>
        <v>0</v>
      </c>
      <c r="E315" s="84">
        <f t="shared" si="97"/>
        <v>0</v>
      </c>
      <c r="F315" s="93">
        <f t="shared" si="97"/>
        <v>0</v>
      </c>
      <c r="G315" s="84">
        <f t="shared" si="97"/>
        <v>0</v>
      </c>
      <c r="H315" s="83">
        <f t="shared" si="97"/>
        <v>0</v>
      </c>
      <c r="I315" s="84">
        <f t="shared" si="97"/>
        <v>0</v>
      </c>
      <c r="J315" s="93">
        <f t="shared" si="97"/>
        <v>0</v>
      </c>
      <c r="K315" s="84">
        <f t="shared" si="97"/>
        <v>0</v>
      </c>
      <c r="L315" s="93">
        <f t="shared" si="97"/>
        <v>0</v>
      </c>
      <c r="M315" s="84">
        <f t="shared" si="97"/>
        <v>0</v>
      </c>
      <c r="N315" s="93">
        <f t="shared" si="79"/>
        <v>0</v>
      </c>
      <c r="O315" s="84">
        <f t="shared" si="79"/>
        <v>0</v>
      </c>
      <c r="P315" s="23"/>
    </row>
    <row r="316" spans="1:16" s="7" customFormat="1" ht="25.5" x14ac:dyDescent="0.25">
      <c r="A316" s="103">
        <f t="shared" si="90"/>
        <v>285</v>
      </c>
      <c r="B316" s="104">
        <v>472100</v>
      </c>
      <c r="C316" s="105" t="s">
        <v>214</v>
      </c>
      <c r="D316" s="176"/>
      <c r="E316" s="175"/>
      <c r="F316" s="176"/>
      <c r="G316" s="175"/>
      <c r="H316" s="174"/>
      <c r="I316" s="173"/>
      <c r="J316" s="176"/>
      <c r="K316" s="175"/>
      <c r="L316" s="176"/>
      <c r="M316" s="175"/>
      <c r="N316" s="110">
        <f t="shared" si="79"/>
        <v>0</v>
      </c>
      <c r="O316" s="88">
        <f t="shared" si="79"/>
        <v>0</v>
      </c>
      <c r="P316" s="23"/>
    </row>
    <row r="317" spans="1:16" s="7" customFormat="1" ht="25.5" x14ac:dyDescent="0.25">
      <c r="A317" s="103">
        <f t="shared" si="90"/>
        <v>286</v>
      </c>
      <c r="B317" s="104">
        <v>472200</v>
      </c>
      <c r="C317" s="105" t="s">
        <v>26</v>
      </c>
      <c r="D317" s="176"/>
      <c r="E317" s="175"/>
      <c r="F317" s="176"/>
      <c r="G317" s="175"/>
      <c r="H317" s="174"/>
      <c r="I317" s="173"/>
      <c r="J317" s="176"/>
      <c r="K317" s="175"/>
      <c r="L317" s="176"/>
      <c r="M317" s="175"/>
      <c r="N317" s="110">
        <f t="shared" si="79"/>
        <v>0</v>
      </c>
      <c r="O317" s="88">
        <f t="shared" si="79"/>
        <v>0</v>
      </c>
      <c r="P317" s="23"/>
    </row>
    <row r="318" spans="1:16" s="7" customFormat="1" ht="25.5" x14ac:dyDescent="0.25">
      <c r="A318" s="103">
        <f t="shared" si="90"/>
        <v>287</v>
      </c>
      <c r="B318" s="104">
        <v>472300</v>
      </c>
      <c r="C318" s="105" t="s">
        <v>27</v>
      </c>
      <c r="D318" s="176"/>
      <c r="E318" s="175"/>
      <c r="F318" s="176"/>
      <c r="G318" s="175"/>
      <c r="H318" s="174"/>
      <c r="I318" s="173"/>
      <c r="J318" s="176"/>
      <c r="K318" s="175"/>
      <c r="L318" s="176"/>
      <c r="M318" s="175"/>
      <c r="N318" s="110">
        <f t="shared" si="79"/>
        <v>0</v>
      </c>
      <c r="O318" s="88">
        <f t="shared" si="79"/>
        <v>0</v>
      </c>
      <c r="P318" s="23"/>
    </row>
    <row r="319" spans="1:16" s="7" customFormat="1" ht="25.5" x14ac:dyDescent="0.25">
      <c r="A319" s="103">
        <f t="shared" si="90"/>
        <v>288</v>
      </c>
      <c r="B319" s="104">
        <v>472400</v>
      </c>
      <c r="C319" s="105" t="s">
        <v>364</v>
      </c>
      <c r="D319" s="176"/>
      <c r="E319" s="175"/>
      <c r="F319" s="176"/>
      <c r="G319" s="175"/>
      <c r="H319" s="174"/>
      <c r="I319" s="173"/>
      <c r="J319" s="176"/>
      <c r="K319" s="175"/>
      <c r="L319" s="176"/>
      <c r="M319" s="175"/>
      <c r="N319" s="110">
        <f t="shared" si="79"/>
        <v>0</v>
      </c>
      <c r="O319" s="88">
        <f t="shared" si="79"/>
        <v>0</v>
      </c>
      <c r="P319" s="23"/>
    </row>
    <row r="320" spans="1:16" s="7" customFormat="1" ht="25.5" x14ac:dyDescent="0.25">
      <c r="A320" s="103">
        <f t="shared" si="90"/>
        <v>289</v>
      </c>
      <c r="B320" s="104">
        <v>472500</v>
      </c>
      <c r="C320" s="105" t="s">
        <v>365</v>
      </c>
      <c r="D320" s="176"/>
      <c r="E320" s="175"/>
      <c r="F320" s="176"/>
      <c r="G320" s="175"/>
      <c r="H320" s="174"/>
      <c r="I320" s="173"/>
      <c r="J320" s="176"/>
      <c r="K320" s="175"/>
      <c r="L320" s="176"/>
      <c r="M320" s="175"/>
      <c r="N320" s="110">
        <f t="shared" si="79"/>
        <v>0</v>
      </c>
      <c r="O320" s="88">
        <f t="shared" si="79"/>
        <v>0</v>
      </c>
      <c r="P320" s="23"/>
    </row>
    <row r="321" spans="1:16" s="7" customFormat="1" ht="12.75" x14ac:dyDescent="0.25">
      <c r="A321" s="103">
        <f t="shared" si="90"/>
        <v>290</v>
      </c>
      <c r="B321" s="104">
        <v>472600</v>
      </c>
      <c r="C321" s="105" t="s">
        <v>366</v>
      </c>
      <c r="D321" s="176"/>
      <c r="E321" s="175"/>
      <c r="F321" s="176"/>
      <c r="G321" s="175"/>
      <c r="H321" s="174"/>
      <c r="I321" s="173"/>
      <c r="J321" s="176"/>
      <c r="K321" s="175"/>
      <c r="L321" s="176"/>
      <c r="M321" s="175"/>
      <c r="N321" s="110">
        <f t="shared" si="79"/>
        <v>0</v>
      </c>
      <c r="O321" s="88">
        <f t="shared" si="79"/>
        <v>0</v>
      </c>
      <c r="P321" s="23"/>
    </row>
    <row r="322" spans="1:16" s="7" customFormat="1" ht="25.5" x14ac:dyDescent="0.25">
      <c r="A322" s="103">
        <f t="shared" si="90"/>
        <v>291</v>
      </c>
      <c r="B322" s="104">
        <v>472700</v>
      </c>
      <c r="C322" s="105" t="s">
        <v>367</v>
      </c>
      <c r="D322" s="176"/>
      <c r="E322" s="175"/>
      <c r="F322" s="176"/>
      <c r="G322" s="175"/>
      <c r="H322" s="174"/>
      <c r="I322" s="173"/>
      <c r="J322" s="176"/>
      <c r="K322" s="175"/>
      <c r="L322" s="176"/>
      <c r="M322" s="175"/>
      <c r="N322" s="110">
        <f t="shared" si="79"/>
        <v>0</v>
      </c>
      <c r="O322" s="88">
        <f t="shared" si="79"/>
        <v>0</v>
      </c>
      <c r="P322" s="23"/>
    </row>
    <row r="323" spans="1:16" s="7" customFormat="1" ht="25.5" x14ac:dyDescent="0.25">
      <c r="A323" s="103">
        <f t="shared" si="90"/>
        <v>292</v>
      </c>
      <c r="B323" s="104">
        <v>472800</v>
      </c>
      <c r="C323" s="105" t="s">
        <v>368</v>
      </c>
      <c r="D323" s="176"/>
      <c r="E323" s="175"/>
      <c r="F323" s="176"/>
      <c r="G323" s="175"/>
      <c r="H323" s="174"/>
      <c r="I323" s="173"/>
      <c r="J323" s="176"/>
      <c r="K323" s="175"/>
      <c r="L323" s="176"/>
      <c r="M323" s="175"/>
      <c r="N323" s="110">
        <f t="shared" ref="N323:O386" si="98">SUM(H323,J323,L323)</f>
        <v>0</v>
      </c>
      <c r="O323" s="88">
        <f t="shared" si="98"/>
        <v>0</v>
      </c>
      <c r="P323" s="23"/>
    </row>
    <row r="324" spans="1:16" s="7" customFormat="1" ht="12.75" x14ac:dyDescent="0.25">
      <c r="A324" s="103">
        <f t="shared" si="90"/>
        <v>293</v>
      </c>
      <c r="B324" s="104">
        <v>472900</v>
      </c>
      <c r="C324" s="105" t="s">
        <v>369</v>
      </c>
      <c r="D324" s="176"/>
      <c r="E324" s="175"/>
      <c r="F324" s="176"/>
      <c r="G324" s="175"/>
      <c r="H324" s="174"/>
      <c r="I324" s="173"/>
      <c r="J324" s="176"/>
      <c r="K324" s="175"/>
      <c r="L324" s="176"/>
      <c r="M324" s="175"/>
      <c r="N324" s="110">
        <f t="shared" si="98"/>
        <v>0</v>
      </c>
      <c r="O324" s="88">
        <f t="shared" si="98"/>
        <v>0</v>
      </c>
      <c r="P324" s="23"/>
    </row>
    <row r="325" spans="1:16" s="7" customFormat="1" ht="25.5" x14ac:dyDescent="0.25">
      <c r="A325" s="100">
        <f t="shared" si="90"/>
        <v>294</v>
      </c>
      <c r="B325" s="101">
        <v>480000</v>
      </c>
      <c r="C325" s="102" t="s">
        <v>437</v>
      </c>
      <c r="D325" s="93">
        <f>D326+D329+D333+D335+D338+D340</f>
        <v>0</v>
      </c>
      <c r="E325" s="84">
        <f t="shared" ref="E325:M325" si="99">E326+E329+E333+E335+E338+E340</f>
        <v>132441</v>
      </c>
      <c r="F325" s="93">
        <f t="shared" si="99"/>
        <v>20000</v>
      </c>
      <c r="G325" s="84">
        <f t="shared" si="99"/>
        <v>100000</v>
      </c>
      <c r="H325" s="83">
        <f t="shared" si="99"/>
        <v>50000</v>
      </c>
      <c r="I325" s="84">
        <f t="shared" si="99"/>
        <v>200000</v>
      </c>
      <c r="J325" s="93">
        <f t="shared" si="99"/>
        <v>50000</v>
      </c>
      <c r="K325" s="84">
        <f t="shared" si="99"/>
        <v>200000</v>
      </c>
      <c r="L325" s="93">
        <f t="shared" si="99"/>
        <v>50000</v>
      </c>
      <c r="M325" s="84">
        <f t="shared" si="99"/>
        <v>200000</v>
      </c>
      <c r="N325" s="93">
        <f t="shared" si="98"/>
        <v>150000</v>
      </c>
      <c r="O325" s="84">
        <f t="shared" si="98"/>
        <v>600000</v>
      </c>
    </row>
    <row r="326" spans="1:16" s="7" customFormat="1" ht="25.5" x14ac:dyDescent="0.25">
      <c r="A326" s="100">
        <f t="shared" si="90"/>
        <v>295</v>
      </c>
      <c r="B326" s="101">
        <v>481000</v>
      </c>
      <c r="C326" s="102" t="s">
        <v>438</v>
      </c>
      <c r="D326" s="93">
        <f t="shared" ref="D326:M326" si="100">SUM(D327:D328)</f>
        <v>0</v>
      </c>
      <c r="E326" s="84">
        <f t="shared" si="100"/>
        <v>0</v>
      </c>
      <c r="F326" s="93">
        <f t="shared" si="100"/>
        <v>0</v>
      </c>
      <c r="G326" s="84">
        <f t="shared" si="100"/>
        <v>0</v>
      </c>
      <c r="H326" s="83">
        <f t="shared" si="100"/>
        <v>0</v>
      </c>
      <c r="I326" s="84">
        <f t="shared" si="100"/>
        <v>0</v>
      </c>
      <c r="J326" s="93">
        <f t="shared" si="100"/>
        <v>0</v>
      </c>
      <c r="K326" s="84">
        <f t="shared" si="100"/>
        <v>0</v>
      </c>
      <c r="L326" s="93">
        <f t="shared" si="100"/>
        <v>0</v>
      </c>
      <c r="M326" s="84">
        <f t="shared" si="100"/>
        <v>0</v>
      </c>
      <c r="N326" s="93">
        <f t="shared" si="98"/>
        <v>0</v>
      </c>
      <c r="O326" s="84">
        <f t="shared" si="98"/>
        <v>0</v>
      </c>
      <c r="P326" s="15"/>
    </row>
    <row r="327" spans="1:16" s="7" customFormat="1" ht="38.25" x14ac:dyDescent="0.25">
      <c r="A327" s="103">
        <f t="shared" si="90"/>
        <v>296</v>
      </c>
      <c r="B327" s="104">
        <v>481100</v>
      </c>
      <c r="C327" s="105" t="s">
        <v>370</v>
      </c>
      <c r="D327" s="176"/>
      <c r="E327" s="175"/>
      <c r="F327" s="176"/>
      <c r="G327" s="175"/>
      <c r="H327" s="174"/>
      <c r="I327" s="173"/>
      <c r="J327" s="176"/>
      <c r="K327" s="175"/>
      <c r="L327" s="176"/>
      <c r="M327" s="175"/>
      <c r="N327" s="110">
        <f t="shared" si="98"/>
        <v>0</v>
      </c>
      <c r="O327" s="88">
        <f t="shared" si="98"/>
        <v>0</v>
      </c>
    </row>
    <row r="328" spans="1:16" s="7" customFormat="1" ht="25.5" x14ac:dyDescent="0.25">
      <c r="A328" s="103">
        <f t="shared" si="90"/>
        <v>297</v>
      </c>
      <c r="B328" s="104">
        <v>481900</v>
      </c>
      <c r="C328" s="105" t="s">
        <v>28</v>
      </c>
      <c r="D328" s="176"/>
      <c r="E328" s="175"/>
      <c r="F328" s="176"/>
      <c r="G328" s="175"/>
      <c r="H328" s="174"/>
      <c r="I328" s="173"/>
      <c r="J328" s="176"/>
      <c r="K328" s="175"/>
      <c r="L328" s="176"/>
      <c r="M328" s="175"/>
      <c r="N328" s="110">
        <f t="shared" si="98"/>
        <v>0</v>
      </c>
      <c r="O328" s="88">
        <f t="shared" si="98"/>
        <v>0</v>
      </c>
    </row>
    <row r="329" spans="1:16" s="7" customFormat="1" ht="25.5" x14ac:dyDescent="0.25">
      <c r="A329" s="100">
        <f t="shared" si="90"/>
        <v>298</v>
      </c>
      <c r="B329" s="101">
        <v>482000</v>
      </c>
      <c r="C329" s="102" t="s">
        <v>439</v>
      </c>
      <c r="D329" s="93">
        <f>SUM(D330:D332)</f>
        <v>0</v>
      </c>
      <c r="E329" s="84">
        <f t="shared" ref="E329:M329" si="101">SUM(E330:E332)</f>
        <v>132441</v>
      </c>
      <c r="F329" s="93">
        <f t="shared" si="101"/>
        <v>20000</v>
      </c>
      <c r="G329" s="84">
        <f t="shared" si="101"/>
        <v>100000</v>
      </c>
      <c r="H329" s="83">
        <f t="shared" si="101"/>
        <v>50000</v>
      </c>
      <c r="I329" s="84">
        <f t="shared" si="101"/>
        <v>200000</v>
      </c>
      <c r="J329" s="93">
        <f t="shared" si="101"/>
        <v>50000</v>
      </c>
      <c r="K329" s="84">
        <f t="shared" si="101"/>
        <v>200000</v>
      </c>
      <c r="L329" s="93">
        <f t="shared" si="101"/>
        <v>50000</v>
      </c>
      <c r="M329" s="84">
        <f t="shared" si="101"/>
        <v>200000</v>
      </c>
      <c r="N329" s="93">
        <f t="shared" si="98"/>
        <v>150000</v>
      </c>
      <c r="O329" s="84">
        <f t="shared" si="98"/>
        <v>600000</v>
      </c>
    </row>
    <row r="330" spans="1:16" s="7" customFormat="1" ht="12.75" x14ac:dyDescent="0.25">
      <c r="A330" s="103">
        <f t="shared" si="90"/>
        <v>299</v>
      </c>
      <c r="B330" s="104">
        <v>482100</v>
      </c>
      <c r="C330" s="105" t="s">
        <v>29</v>
      </c>
      <c r="D330" s="176"/>
      <c r="E330" s="175">
        <v>22714</v>
      </c>
      <c r="F330" s="176"/>
      <c r="G330" s="175"/>
      <c r="H330" s="174">
        <v>50000</v>
      </c>
      <c r="I330" s="173">
        <v>200000</v>
      </c>
      <c r="J330" s="176">
        <v>50000</v>
      </c>
      <c r="K330" s="175">
        <v>200000</v>
      </c>
      <c r="L330" s="176">
        <v>50000</v>
      </c>
      <c r="M330" s="175">
        <v>200000</v>
      </c>
      <c r="N330" s="110">
        <f t="shared" si="98"/>
        <v>150000</v>
      </c>
      <c r="O330" s="88">
        <f t="shared" si="98"/>
        <v>600000</v>
      </c>
    </row>
    <row r="331" spans="1:16" s="7" customFormat="1" ht="12.75" x14ac:dyDescent="0.25">
      <c r="A331" s="103">
        <f t="shared" si="90"/>
        <v>300</v>
      </c>
      <c r="B331" s="104">
        <v>482200</v>
      </c>
      <c r="C331" s="105" t="s">
        <v>30</v>
      </c>
      <c r="D331" s="176"/>
      <c r="E331" s="175">
        <v>15450</v>
      </c>
      <c r="F331" s="176">
        <v>20000</v>
      </c>
      <c r="G331" s="175">
        <v>100000</v>
      </c>
      <c r="H331" s="174"/>
      <c r="I331" s="173"/>
      <c r="J331" s="176"/>
      <c r="K331" s="175"/>
      <c r="L331" s="176"/>
      <c r="M331" s="175"/>
      <c r="N331" s="110">
        <f t="shared" si="98"/>
        <v>0</v>
      </c>
      <c r="O331" s="88">
        <f t="shared" si="98"/>
        <v>0</v>
      </c>
    </row>
    <row r="332" spans="1:16" s="7" customFormat="1" x14ac:dyDescent="0.25">
      <c r="A332" s="103">
        <f t="shared" si="90"/>
        <v>301</v>
      </c>
      <c r="B332" s="104">
        <v>482300</v>
      </c>
      <c r="C332" s="105" t="s">
        <v>31</v>
      </c>
      <c r="D332" s="176"/>
      <c r="E332" s="175">
        <v>94277</v>
      </c>
      <c r="F332" s="176"/>
      <c r="G332" s="175"/>
      <c r="H332" s="174"/>
      <c r="I332" s="173"/>
      <c r="J332" s="176"/>
      <c r="K332" s="175"/>
      <c r="L332" s="176"/>
      <c r="M332" s="175"/>
      <c r="N332" s="110">
        <f t="shared" si="98"/>
        <v>0</v>
      </c>
      <c r="O332" s="88">
        <f t="shared" si="98"/>
        <v>0</v>
      </c>
      <c r="P332" s="1"/>
    </row>
    <row r="333" spans="1:16" s="7" customFormat="1" ht="25.5" x14ac:dyDescent="0.25">
      <c r="A333" s="100">
        <f t="shared" si="90"/>
        <v>302</v>
      </c>
      <c r="B333" s="101">
        <v>483000</v>
      </c>
      <c r="C333" s="102" t="s">
        <v>440</v>
      </c>
      <c r="D333" s="93">
        <f t="shared" ref="D333:M333" si="102">D334</f>
        <v>0</v>
      </c>
      <c r="E333" s="84">
        <f t="shared" si="102"/>
        <v>0</v>
      </c>
      <c r="F333" s="93">
        <f t="shared" si="102"/>
        <v>0</v>
      </c>
      <c r="G333" s="84">
        <f t="shared" si="102"/>
        <v>0</v>
      </c>
      <c r="H333" s="83">
        <f t="shared" si="102"/>
        <v>0</v>
      </c>
      <c r="I333" s="84">
        <f t="shared" si="102"/>
        <v>0</v>
      </c>
      <c r="J333" s="93">
        <f t="shared" si="102"/>
        <v>0</v>
      </c>
      <c r="K333" s="84">
        <f t="shared" si="102"/>
        <v>0</v>
      </c>
      <c r="L333" s="93">
        <f t="shared" si="102"/>
        <v>0</v>
      </c>
      <c r="M333" s="84">
        <f t="shared" si="102"/>
        <v>0</v>
      </c>
      <c r="N333" s="93">
        <f t="shared" si="98"/>
        <v>0</v>
      </c>
      <c r="O333" s="84">
        <f t="shared" si="98"/>
        <v>0</v>
      </c>
      <c r="P333" s="1"/>
    </row>
    <row r="334" spans="1:16" s="7" customFormat="1" ht="25.5" x14ac:dyDescent="0.25">
      <c r="A334" s="103">
        <f t="shared" si="90"/>
        <v>303</v>
      </c>
      <c r="B334" s="104">
        <v>483100</v>
      </c>
      <c r="C334" s="105" t="s">
        <v>40</v>
      </c>
      <c r="D334" s="176"/>
      <c r="E334" s="175"/>
      <c r="F334" s="176"/>
      <c r="G334" s="175"/>
      <c r="H334" s="174"/>
      <c r="I334" s="173"/>
      <c r="J334" s="176"/>
      <c r="K334" s="175"/>
      <c r="L334" s="176"/>
      <c r="M334" s="175"/>
      <c r="N334" s="110">
        <f t="shared" si="98"/>
        <v>0</v>
      </c>
      <c r="O334" s="88">
        <f t="shared" si="98"/>
        <v>0</v>
      </c>
      <c r="P334" s="1"/>
    </row>
    <row r="335" spans="1:16" s="7" customFormat="1" ht="63.75" x14ac:dyDescent="0.25">
      <c r="A335" s="100">
        <f t="shared" si="90"/>
        <v>304</v>
      </c>
      <c r="B335" s="101">
        <v>484000</v>
      </c>
      <c r="C335" s="102" t="s">
        <v>441</v>
      </c>
      <c r="D335" s="93">
        <f t="shared" ref="D335:M335" si="103">SUM(D336:D337)</f>
        <v>0</v>
      </c>
      <c r="E335" s="84">
        <f t="shared" si="103"/>
        <v>0</v>
      </c>
      <c r="F335" s="93">
        <f t="shared" si="103"/>
        <v>0</v>
      </c>
      <c r="G335" s="84">
        <f t="shared" si="103"/>
        <v>0</v>
      </c>
      <c r="H335" s="83">
        <f t="shared" si="103"/>
        <v>0</v>
      </c>
      <c r="I335" s="84">
        <f t="shared" si="103"/>
        <v>0</v>
      </c>
      <c r="J335" s="93">
        <f t="shared" si="103"/>
        <v>0</v>
      </c>
      <c r="K335" s="84">
        <f t="shared" si="103"/>
        <v>0</v>
      </c>
      <c r="L335" s="93">
        <f t="shared" si="103"/>
        <v>0</v>
      </c>
      <c r="M335" s="84">
        <f t="shared" si="103"/>
        <v>0</v>
      </c>
      <c r="N335" s="93">
        <f t="shared" si="98"/>
        <v>0</v>
      </c>
      <c r="O335" s="84">
        <f t="shared" si="98"/>
        <v>0</v>
      </c>
      <c r="P335" s="1"/>
    </row>
    <row r="336" spans="1:16" s="7" customFormat="1" ht="38.25" x14ac:dyDescent="0.25">
      <c r="A336" s="103">
        <f t="shared" si="90"/>
        <v>305</v>
      </c>
      <c r="B336" s="104">
        <v>484100</v>
      </c>
      <c r="C336" s="105" t="s">
        <v>32</v>
      </c>
      <c r="D336" s="176"/>
      <c r="E336" s="175"/>
      <c r="F336" s="176"/>
      <c r="G336" s="175"/>
      <c r="H336" s="174"/>
      <c r="I336" s="173"/>
      <c r="J336" s="176"/>
      <c r="K336" s="175"/>
      <c r="L336" s="176"/>
      <c r="M336" s="175"/>
      <c r="N336" s="110">
        <f t="shared" si="98"/>
        <v>0</v>
      </c>
      <c r="O336" s="88">
        <f t="shared" si="98"/>
        <v>0</v>
      </c>
      <c r="P336" s="1"/>
    </row>
    <row r="337" spans="1:16" s="7" customFormat="1" x14ac:dyDescent="0.25">
      <c r="A337" s="103">
        <f t="shared" si="90"/>
        <v>306</v>
      </c>
      <c r="B337" s="104">
        <v>484200</v>
      </c>
      <c r="C337" s="105" t="s">
        <v>33</v>
      </c>
      <c r="D337" s="176"/>
      <c r="E337" s="175"/>
      <c r="F337" s="176"/>
      <c r="G337" s="175"/>
      <c r="H337" s="174"/>
      <c r="I337" s="173"/>
      <c r="J337" s="176"/>
      <c r="K337" s="175"/>
      <c r="L337" s="176"/>
      <c r="M337" s="175"/>
      <c r="N337" s="110">
        <f t="shared" si="98"/>
        <v>0</v>
      </c>
      <c r="O337" s="88">
        <f t="shared" si="98"/>
        <v>0</v>
      </c>
      <c r="P337" s="1"/>
    </row>
    <row r="338" spans="1:16" s="7" customFormat="1" ht="38.25" x14ac:dyDescent="0.25">
      <c r="A338" s="100">
        <f t="shared" si="90"/>
        <v>307</v>
      </c>
      <c r="B338" s="101">
        <v>485000</v>
      </c>
      <c r="C338" s="102" t="s">
        <v>442</v>
      </c>
      <c r="D338" s="93">
        <f t="shared" ref="D338:M340" si="104">D339</f>
        <v>0</v>
      </c>
      <c r="E338" s="84">
        <f t="shared" si="104"/>
        <v>0</v>
      </c>
      <c r="F338" s="93">
        <f t="shared" si="104"/>
        <v>0</v>
      </c>
      <c r="G338" s="84">
        <f t="shared" si="104"/>
        <v>0</v>
      </c>
      <c r="H338" s="83">
        <f t="shared" si="104"/>
        <v>0</v>
      </c>
      <c r="I338" s="84">
        <f t="shared" si="104"/>
        <v>0</v>
      </c>
      <c r="J338" s="93">
        <f t="shared" si="104"/>
        <v>0</v>
      </c>
      <c r="K338" s="84">
        <f t="shared" si="104"/>
        <v>0</v>
      </c>
      <c r="L338" s="93">
        <f t="shared" si="104"/>
        <v>0</v>
      </c>
      <c r="M338" s="84">
        <f t="shared" si="104"/>
        <v>0</v>
      </c>
      <c r="N338" s="93">
        <f t="shared" si="98"/>
        <v>0</v>
      </c>
      <c r="O338" s="84">
        <f t="shared" si="98"/>
        <v>0</v>
      </c>
      <c r="P338" s="24"/>
    </row>
    <row r="339" spans="1:16" s="7" customFormat="1" ht="38.25" x14ac:dyDescent="0.25">
      <c r="A339" s="103">
        <f t="shared" si="90"/>
        <v>308</v>
      </c>
      <c r="B339" s="104">
        <v>485100</v>
      </c>
      <c r="C339" s="105" t="s">
        <v>41</v>
      </c>
      <c r="D339" s="176"/>
      <c r="E339" s="175"/>
      <c r="F339" s="176"/>
      <c r="G339" s="175"/>
      <c r="H339" s="174"/>
      <c r="I339" s="173"/>
      <c r="J339" s="176"/>
      <c r="K339" s="175"/>
      <c r="L339" s="176"/>
      <c r="M339" s="175"/>
      <c r="N339" s="110">
        <f t="shared" si="98"/>
        <v>0</v>
      </c>
      <c r="O339" s="88">
        <f t="shared" si="98"/>
        <v>0</v>
      </c>
      <c r="P339" s="24"/>
    </row>
    <row r="340" spans="1:16" s="7" customFormat="1" ht="51" x14ac:dyDescent="0.25">
      <c r="A340" s="100">
        <f t="shared" si="90"/>
        <v>309</v>
      </c>
      <c r="B340" s="101">
        <v>489000</v>
      </c>
      <c r="C340" s="102" t="s">
        <v>230</v>
      </c>
      <c r="D340" s="93">
        <f t="shared" si="104"/>
        <v>0</v>
      </c>
      <c r="E340" s="84">
        <f t="shared" si="104"/>
        <v>0</v>
      </c>
      <c r="F340" s="93">
        <f t="shared" si="104"/>
        <v>0</v>
      </c>
      <c r="G340" s="84">
        <f t="shared" si="104"/>
        <v>0</v>
      </c>
      <c r="H340" s="83">
        <f t="shared" si="104"/>
        <v>0</v>
      </c>
      <c r="I340" s="84">
        <f t="shared" si="104"/>
        <v>0</v>
      </c>
      <c r="J340" s="93">
        <f t="shared" si="104"/>
        <v>0</v>
      </c>
      <c r="K340" s="84">
        <f t="shared" si="104"/>
        <v>0</v>
      </c>
      <c r="L340" s="93">
        <f t="shared" si="104"/>
        <v>0</v>
      </c>
      <c r="M340" s="84">
        <f t="shared" si="104"/>
        <v>0</v>
      </c>
      <c r="N340" s="93">
        <f t="shared" si="98"/>
        <v>0</v>
      </c>
      <c r="O340" s="84">
        <f t="shared" si="98"/>
        <v>0</v>
      </c>
      <c r="P340" s="24"/>
    </row>
    <row r="341" spans="1:16" s="7" customFormat="1" ht="38.25" x14ac:dyDescent="0.25">
      <c r="A341" s="103">
        <f t="shared" si="90"/>
        <v>310</v>
      </c>
      <c r="B341" s="104">
        <v>489100</v>
      </c>
      <c r="C341" s="105" t="s">
        <v>501</v>
      </c>
      <c r="D341" s="176"/>
      <c r="E341" s="175"/>
      <c r="F341" s="176"/>
      <c r="G341" s="175"/>
      <c r="H341" s="174"/>
      <c r="I341" s="173"/>
      <c r="J341" s="176"/>
      <c r="K341" s="175"/>
      <c r="L341" s="176"/>
      <c r="M341" s="175"/>
      <c r="N341" s="110">
        <f t="shared" si="98"/>
        <v>0</v>
      </c>
      <c r="O341" s="88">
        <f t="shared" si="98"/>
        <v>0</v>
      </c>
      <c r="P341" s="24"/>
    </row>
    <row r="342" spans="1:16" ht="38.25" x14ac:dyDescent="0.25">
      <c r="A342" s="111">
        <f t="shared" si="90"/>
        <v>311</v>
      </c>
      <c r="B342" s="112">
        <v>500000</v>
      </c>
      <c r="C342" s="113" t="s">
        <v>231</v>
      </c>
      <c r="D342" s="114">
        <f>D343+D365+D374+D377+D385</f>
        <v>0</v>
      </c>
      <c r="E342" s="115">
        <f t="shared" ref="E342:M342" si="105">E343+E365+E374+E377+E385</f>
        <v>677400</v>
      </c>
      <c r="F342" s="114">
        <f t="shared" si="105"/>
        <v>1550000</v>
      </c>
      <c r="G342" s="115">
        <f t="shared" si="105"/>
        <v>1750000</v>
      </c>
      <c r="H342" s="78">
        <f t="shared" si="105"/>
        <v>400000</v>
      </c>
      <c r="I342" s="115">
        <f t="shared" si="105"/>
        <v>1450000</v>
      </c>
      <c r="J342" s="114">
        <f t="shared" si="105"/>
        <v>100000</v>
      </c>
      <c r="K342" s="115">
        <f t="shared" si="105"/>
        <v>1600000</v>
      </c>
      <c r="L342" s="114">
        <f t="shared" si="105"/>
        <v>100000</v>
      </c>
      <c r="M342" s="115">
        <f t="shared" si="105"/>
        <v>1600000</v>
      </c>
      <c r="N342" s="114">
        <f t="shared" si="98"/>
        <v>600000</v>
      </c>
      <c r="O342" s="115">
        <f t="shared" si="98"/>
        <v>4650000</v>
      </c>
    </row>
    <row r="343" spans="1:16" ht="25.5" x14ac:dyDescent="0.25">
      <c r="A343" s="100">
        <f t="shared" si="90"/>
        <v>312</v>
      </c>
      <c r="B343" s="101">
        <v>510000</v>
      </c>
      <c r="C343" s="102" t="s">
        <v>232</v>
      </c>
      <c r="D343" s="93">
        <f>D344+D349+D359+D361+D363</f>
        <v>0</v>
      </c>
      <c r="E343" s="84">
        <f t="shared" ref="E343:M343" si="106">E344+E349+E359+E361+E363</f>
        <v>677400</v>
      </c>
      <c r="F343" s="93">
        <f t="shared" si="106"/>
        <v>1550000</v>
      </c>
      <c r="G343" s="84">
        <f t="shared" si="106"/>
        <v>1750000</v>
      </c>
      <c r="H343" s="83">
        <f t="shared" si="106"/>
        <v>400000</v>
      </c>
      <c r="I343" s="84">
        <f t="shared" si="106"/>
        <v>1450000</v>
      </c>
      <c r="J343" s="93">
        <f t="shared" si="106"/>
        <v>100000</v>
      </c>
      <c r="K343" s="84">
        <f t="shared" si="106"/>
        <v>1600000</v>
      </c>
      <c r="L343" s="93">
        <f t="shared" si="106"/>
        <v>100000</v>
      </c>
      <c r="M343" s="84">
        <f t="shared" si="106"/>
        <v>1600000</v>
      </c>
      <c r="N343" s="93">
        <f t="shared" si="98"/>
        <v>600000</v>
      </c>
      <c r="O343" s="84">
        <f t="shared" si="98"/>
        <v>4650000</v>
      </c>
    </row>
    <row r="344" spans="1:16" ht="25.5" x14ac:dyDescent="0.25">
      <c r="A344" s="100">
        <f t="shared" si="90"/>
        <v>313</v>
      </c>
      <c r="B344" s="101">
        <v>511000</v>
      </c>
      <c r="C344" s="102" t="s">
        <v>233</v>
      </c>
      <c r="D344" s="93">
        <f t="shared" ref="D344:M344" si="107">SUM(D345:D348)</f>
        <v>0</v>
      </c>
      <c r="E344" s="84">
        <f t="shared" si="107"/>
        <v>0</v>
      </c>
      <c r="F344" s="93">
        <f t="shared" si="107"/>
        <v>1500000</v>
      </c>
      <c r="G344" s="84">
        <f t="shared" si="107"/>
        <v>250000</v>
      </c>
      <c r="H344" s="83">
        <f t="shared" si="107"/>
        <v>0</v>
      </c>
      <c r="I344" s="84">
        <f t="shared" si="107"/>
        <v>0</v>
      </c>
      <c r="J344" s="93">
        <f t="shared" si="107"/>
        <v>0</v>
      </c>
      <c r="K344" s="84">
        <f t="shared" si="107"/>
        <v>0</v>
      </c>
      <c r="L344" s="93">
        <f t="shared" si="107"/>
        <v>0</v>
      </c>
      <c r="M344" s="84">
        <f t="shared" si="107"/>
        <v>0</v>
      </c>
      <c r="N344" s="93">
        <f t="shared" si="98"/>
        <v>0</v>
      </c>
      <c r="O344" s="84">
        <f t="shared" si="98"/>
        <v>0</v>
      </c>
    </row>
    <row r="345" spans="1:16" x14ac:dyDescent="0.25">
      <c r="A345" s="103">
        <f t="shared" si="90"/>
        <v>314</v>
      </c>
      <c r="B345" s="104">
        <v>511100</v>
      </c>
      <c r="C345" s="105" t="s">
        <v>34</v>
      </c>
      <c r="D345" s="176"/>
      <c r="E345" s="175"/>
      <c r="F345" s="176"/>
      <c r="G345" s="175"/>
      <c r="H345" s="174"/>
      <c r="I345" s="173"/>
      <c r="J345" s="176"/>
      <c r="K345" s="175"/>
      <c r="L345" s="176"/>
      <c r="M345" s="175"/>
      <c r="N345" s="110">
        <f t="shared" si="98"/>
        <v>0</v>
      </c>
      <c r="O345" s="88">
        <f t="shared" si="98"/>
        <v>0</v>
      </c>
    </row>
    <row r="346" spans="1:16" x14ac:dyDescent="0.25">
      <c r="A346" s="103">
        <f t="shared" si="90"/>
        <v>315</v>
      </c>
      <c r="B346" s="104">
        <v>511200</v>
      </c>
      <c r="C346" s="105" t="s">
        <v>35</v>
      </c>
      <c r="D346" s="176"/>
      <c r="E346" s="175"/>
      <c r="F346" s="176"/>
      <c r="G346" s="175"/>
      <c r="H346" s="174"/>
      <c r="I346" s="173"/>
      <c r="J346" s="176"/>
      <c r="K346" s="175"/>
      <c r="L346" s="176"/>
      <c r="M346" s="175"/>
      <c r="N346" s="110">
        <f t="shared" si="98"/>
        <v>0</v>
      </c>
      <c r="O346" s="88">
        <f t="shared" si="98"/>
        <v>0</v>
      </c>
    </row>
    <row r="347" spans="1:16" ht="25.5" x14ac:dyDescent="0.25">
      <c r="A347" s="103">
        <f t="shared" si="90"/>
        <v>316</v>
      </c>
      <c r="B347" s="104">
        <v>511300</v>
      </c>
      <c r="C347" s="105" t="s">
        <v>36</v>
      </c>
      <c r="D347" s="176"/>
      <c r="E347" s="175"/>
      <c r="F347" s="176"/>
      <c r="G347" s="175">
        <v>250000</v>
      </c>
      <c r="H347" s="174"/>
      <c r="I347" s="173"/>
      <c r="J347" s="176"/>
      <c r="K347" s="175"/>
      <c r="L347" s="176"/>
      <c r="M347" s="175"/>
      <c r="N347" s="110">
        <f t="shared" si="98"/>
        <v>0</v>
      </c>
      <c r="O347" s="88">
        <f t="shared" si="98"/>
        <v>0</v>
      </c>
    </row>
    <row r="348" spans="1:16" x14ac:dyDescent="0.25">
      <c r="A348" s="103">
        <f t="shared" si="90"/>
        <v>317</v>
      </c>
      <c r="B348" s="104">
        <v>511400</v>
      </c>
      <c r="C348" s="105" t="s">
        <v>37</v>
      </c>
      <c r="D348" s="176"/>
      <c r="E348" s="175"/>
      <c r="F348" s="176">
        <v>1500000</v>
      </c>
      <c r="G348" s="175"/>
      <c r="H348" s="174"/>
      <c r="I348" s="173"/>
      <c r="J348" s="176"/>
      <c r="K348" s="175"/>
      <c r="L348" s="176"/>
      <c r="M348" s="175"/>
      <c r="N348" s="110">
        <f t="shared" si="98"/>
        <v>0</v>
      </c>
      <c r="O348" s="88">
        <f t="shared" si="98"/>
        <v>0</v>
      </c>
    </row>
    <row r="349" spans="1:16" ht="25.5" x14ac:dyDescent="0.25">
      <c r="A349" s="100">
        <f t="shared" si="90"/>
        <v>318</v>
      </c>
      <c r="B349" s="101">
        <v>512000</v>
      </c>
      <c r="C349" s="102" t="s">
        <v>234</v>
      </c>
      <c r="D349" s="93">
        <f t="shared" ref="D349:M349" si="108">SUM(D350:D358)</f>
        <v>0</v>
      </c>
      <c r="E349" s="84">
        <f t="shared" si="108"/>
        <v>499600</v>
      </c>
      <c r="F349" s="93">
        <f t="shared" si="108"/>
        <v>50000</v>
      </c>
      <c r="G349" s="84">
        <f t="shared" si="108"/>
        <v>1500000</v>
      </c>
      <c r="H349" s="83">
        <f t="shared" si="108"/>
        <v>400000</v>
      </c>
      <c r="I349" s="84">
        <f t="shared" si="108"/>
        <v>1450000</v>
      </c>
      <c r="J349" s="93">
        <f t="shared" si="108"/>
        <v>100000</v>
      </c>
      <c r="K349" s="84">
        <f t="shared" si="108"/>
        <v>1600000</v>
      </c>
      <c r="L349" s="93">
        <f t="shared" si="108"/>
        <v>100000</v>
      </c>
      <c r="M349" s="84">
        <f t="shared" si="108"/>
        <v>1600000</v>
      </c>
      <c r="N349" s="93">
        <f t="shared" si="98"/>
        <v>600000</v>
      </c>
      <c r="O349" s="84">
        <f t="shared" si="98"/>
        <v>4650000</v>
      </c>
    </row>
    <row r="350" spans="1:16" x14ac:dyDescent="0.25">
      <c r="A350" s="103">
        <f t="shared" si="90"/>
        <v>319</v>
      </c>
      <c r="B350" s="104">
        <v>512100</v>
      </c>
      <c r="C350" s="105" t="s">
        <v>447</v>
      </c>
      <c r="D350" s="176"/>
      <c r="E350" s="175"/>
      <c r="F350" s="176"/>
      <c r="G350" s="175"/>
      <c r="H350" s="174"/>
      <c r="I350" s="173"/>
      <c r="J350" s="176"/>
      <c r="K350" s="175"/>
      <c r="L350" s="176"/>
      <c r="M350" s="175"/>
      <c r="N350" s="110">
        <f t="shared" si="98"/>
        <v>0</v>
      </c>
      <c r="O350" s="88">
        <f t="shared" si="98"/>
        <v>0</v>
      </c>
    </row>
    <row r="351" spans="1:16" x14ac:dyDescent="0.25">
      <c r="A351" s="103">
        <f t="shared" si="90"/>
        <v>320</v>
      </c>
      <c r="B351" s="104">
        <v>512200</v>
      </c>
      <c r="C351" s="105" t="s">
        <v>448</v>
      </c>
      <c r="D351" s="176"/>
      <c r="E351" s="175">
        <v>316590</v>
      </c>
      <c r="F351" s="176"/>
      <c r="G351" s="175">
        <v>450000</v>
      </c>
      <c r="H351" s="174"/>
      <c r="I351" s="173">
        <v>450000</v>
      </c>
      <c r="J351" s="176"/>
      <c r="K351" s="175">
        <v>400000</v>
      </c>
      <c r="L351" s="176"/>
      <c r="M351" s="175">
        <v>400000</v>
      </c>
      <c r="N351" s="110">
        <f t="shared" si="98"/>
        <v>0</v>
      </c>
      <c r="O351" s="88">
        <f t="shared" si="98"/>
        <v>1250000</v>
      </c>
    </row>
    <row r="352" spans="1:16" x14ac:dyDescent="0.25">
      <c r="A352" s="103">
        <f t="shared" si="90"/>
        <v>321</v>
      </c>
      <c r="B352" s="104">
        <v>512300</v>
      </c>
      <c r="C352" s="105" t="s">
        <v>449</v>
      </c>
      <c r="D352" s="176"/>
      <c r="E352" s="175"/>
      <c r="F352" s="176"/>
      <c r="G352" s="175"/>
      <c r="H352" s="174"/>
      <c r="I352" s="173"/>
      <c r="J352" s="176"/>
      <c r="K352" s="175"/>
      <c r="L352" s="176"/>
      <c r="M352" s="175"/>
      <c r="N352" s="110">
        <f t="shared" si="98"/>
        <v>0</v>
      </c>
      <c r="O352" s="88">
        <f t="shared" si="98"/>
        <v>0</v>
      </c>
    </row>
    <row r="353" spans="1:15" ht="25.5" x14ac:dyDescent="0.25">
      <c r="A353" s="103">
        <f t="shared" si="90"/>
        <v>322</v>
      </c>
      <c r="B353" s="104">
        <v>512400</v>
      </c>
      <c r="C353" s="105" t="s">
        <v>450</v>
      </c>
      <c r="D353" s="176"/>
      <c r="E353" s="175"/>
      <c r="F353" s="176"/>
      <c r="G353" s="175"/>
      <c r="H353" s="174"/>
      <c r="I353" s="173"/>
      <c r="J353" s="176"/>
      <c r="K353" s="175"/>
      <c r="L353" s="176"/>
      <c r="M353" s="175"/>
      <c r="N353" s="110">
        <f t="shared" si="98"/>
        <v>0</v>
      </c>
      <c r="O353" s="88">
        <f t="shared" si="98"/>
        <v>0</v>
      </c>
    </row>
    <row r="354" spans="1:15" ht="25.5" x14ac:dyDescent="0.25">
      <c r="A354" s="103">
        <f t="shared" si="90"/>
        <v>323</v>
      </c>
      <c r="B354" s="104">
        <v>512500</v>
      </c>
      <c r="C354" s="105" t="s">
        <v>451</v>
      </c>
      <c r="D354" s="176"/>
      <c r="E354" s="175"/>
      <c r="F354" s="176"/>
      <c r="G354" s="175"/>
      <c r="H354" s="174"/>
      <c r="I354" s="173"/>
      <c r="J354" s="176"/>
      <c r="K354" s="175"/>
      <c r="L354" s="176"/>
      <c r="M354" s="175"/>
      <c r="N354" s="110">
        <f t="shared" si="98"/>
        <v>0</v>
      </c>
      <c r="O354" s="88">
        <f t="shared" si="98"/>
        <v>0</v>
      </c>
    </row>
    <row r="355" spans="1:15" ht="25.5" x14ac:dyDescent="0.25">
      <c r="A355" s="103">
        <f t="shared" si="90"/>
        <v>324</v>
      </c>
      <c r="B355" s="104">
        <v>512600</v>
      </c>
      <c r="C355" s="105" t="s">
        <v>286</v>
      </c>
      <c r="D355" s="176"/>
      <c r="E355" s="175">
        <v>33010</v>
      </c>
      <c r="F355" s="176">
        <v>50000</v>
      </c>
      <c r="G355" s="175">
        <v>1050000</v>
      </c>
      <c r="H355" s="174">
        <v>400000</v>
      </c>
      <c r="I355" s="173">
        <v>1000000</v>
      </c>
      <c r="J355" s="176">
        <v>100000</v>
      </c>
      <c r="K355" s="175">
        <v>1200000</v>
      </c>
      <c r="L355" s="176">
        <v>100000</v>
      </c>
      <c r="M355" s="175">
        <v>1200000</v>
      </c>
      <c r="N355" s="110">
        <f t="shared" si="98"/>
        <v>600000</v>
      </c>
      <c r="O355" s="88">
        <f t="shared" si="98"/>
        <v>3400000</v>
      </c>
    </row>
    <row r="356" spans="1:15" x14ac:dyDescent="0.25">
      <c r="A356" s="103">
        <f t="shared" si="90"/>
        <v>325</v>
      </c>
      <c r="B356" s="104">
        <v>512700</v>
      </c>
      <c r="C356" s="105" t="s">
        <v>452</v>
      </c>
      <c r="D356" s="176"/>
      <c r="E356" s="175"/>
      <c r="F356" s="176"/>
      <c r="G356" s="175"/>
      <c r="H356" s="174"/>
      <c r="I356" s="173"/>
      <c r="J356" s="176"/>
      <c r="K356" s="175"/>
      <c r="L356" s="176"/>
      <c r="M356" s="175"/>
      <c r="N356" s="110">
        <f t="shared" si="98"/>
        <v>0</v>
      </c>
      <c r="O356" s="88">
        <f t="shared" si="98"/>
        <v>0</v>
      </c>
    </row>
    <row r="357" spans="1:15" x14ac:dyDescent="0.25">
      <c r="A357" s="103">
        <f t="shared" si="90"/>
        <v>326</v>
      </c>
      <c r="B357" s="104">
        <v>512800</v>
      </c>
      <c r="C357" s="105" t="s">
        <v>453</v>
      </c>
      <c r="D357" s="176"/>
      <c r="E357" s="175">
        <v>150000</v>
      </c>
      <c r="F357" s="176"/>
      <c r="G357" s="175"/>
      <c r="H357" s="174"/>
      <c r="I357" s="173"/>
      <c r="J357" s="176"/>
      <c r="K357" s="175"/>
      <c r="L357" s="176"/>
      <c r="M357" s="175"/>
      <c r="N357" s="110">
        <f t="shared" si="98"/>
        <v>0</v>
      </c>
      <c r="O357" s="88">
        <f t="shared" si="98"/>
        <v>0</v>
      </c>
    </row>
    <row r="358" spans="1:15" ht="25.5" x14ac:dyDescent="0.25">
      <c r="A358" s="103">
        <f t="shared" si="90"/>
        <v>327</v>
      </c>
      <c r="B358" s="104">
        <v>512900</v>
      </c>
      <c r="C358" s="105" t="s">
        <v>454</v>
      </c>
      <c r="D358" s="176"/>
      <c r="E358" s="175"/>
      <c r="F358" s="176"/>
      <c r="G358" s="175"/>
      <c r="H358" s="174"/>
      <c r="I358" s="173"/>
      <c r="J358" s="176"/>
      <c r="K358" s="175"/>
      <c r="L358" s="176"/>
      <c r="M358" s="175"/>
      <c r="N358" s="110">
        <f t="shared" si="98"/>
        <v>0</v>
      </c>
      <c r="O358" s="88">
        <f t="shared" si="98"/>
        <v>0</v>
      </c>
    </row>
    <row r="359" spans="1:15" ht="25.5" x14ac:dyDescent="0.25">
      <c r="A359" s="100">
        <f t="shared" si="90"/>
        <v>328</v>
      </c>
      <c r="B359" s="101">
        <v>513000</v>
      </c>
      <c r="C359" s="102" t="s">
        <v>235</v>
      </c>
      <c r="D359" s="93">
        <f>D360</f>
        <v>0</v>
      </c>
      <c r="E359" s="84">
        <f t="shared" ref="E359:M359" si="109">E360</f>
        <v>177800</v>
      </c>
      <c r="F359" s="93">
        <f t="shared" si="109"/>
        <v>0</v>
      </c>
      <c r="G359" s="84">
        <f t="shared" si="109"/>
        <v>0</v>
      </c>
      <c r="H359" s="83">
        <f t="shared" si="109"/>
        <v>0</v>
      </c>
      <c r="I359" s="84">
        <f t="shared" si="109"/>
        <v>0</v>
      </c>
      <c r="J359" s="93">
        <f t="shared" si="109"/>
        <v>0</v>
      </c>
      <c r="K359" s="84">
        <f t="shared" si="109"/>
        <v>0</v>
      </c>
      <c r="L359" s="93">
        <f t="shared" si="109"/>
        <v>0</v>
      </c>
      <c r="M359" s="84">
        <f t="shared" si="109"/>
        <v>0</v>
      </c>
      <c r="N359" s="93">
        <f t="shared" si="98"/>
        <v>0</v>
      </c>
      <c r="O359" s="84">
        <f t="shared" si="98"/>
        <v>0</v>
      </c>
    </row>
    <row r="360" spans="1:15" x14ac:dyDescent="0.25">
      <c r="A360" s="103">
        <f t="shared" ref="A360:A423" si="110">A359+1</f>
        <v>329</v>
      </c>
      <c r="B360" s="104">
        <v>513100</v>
      </c>
      <c r="C360" s="105" t="s">
        <v>48</v>
      </c>
      <c r="D360" s="176"/>
      <c r="E360" s="175">
        <v>177800</v>
      </c>
      <c r="F360" s="176"/>
      <c r="G360" s="175"/>
      <c r="H360" s="174"/>
      <c r="I360" s="173"/>
      <c r="J360" s="176"/>
      <c r="K360" s="175"/>
      <c r="L360" s="176"/>
      <c r="M360" s="175"/>
      <c r="N360" s="110">
        <f t="shared" si="98"/>
        <v>0</v>
      </c>
      <c r="O360" s="88">
        <f t="shared" si="98"/>
        <v>0</v>
      </c>
    </row>
    <row r="361" spans="1:15" x14ac:dyDescent="0.25">
      <c r="A361" s="100">
        <f t="shared" si="110"/>
        <v>330</v>
      </c>
      <c r="B361" s="101">
        <v>514000</v>
      </c>
      <c r="C361" s="102" t="s">
        <v>236</v>
      </c>
      <c r="D361" s="93">
        <f>D362</f>
        <v>0</v>
      </c>
      <c r="E361" s="84">
        <f t="shared" ref="E361:M361" si="111">E362</f>
        <v>0</v>
      </c>
      <c r="F361" s="93">
        <f t="shared" si="111"/>
        <v>0</v>
      </c>
      <c r="G361" s="84">
        <f t="shared" si="111"/>
        <v>0</v>
      </c>
      <c r="H361" s="83">
        <f t="shared" si="111"/>
        <v>0</v>
      </c>
      <c r="I361" s="84">
        <f t="shared" si="111"/>
        <v>0</v>
      </c>
      <c r="J361" s="93">
        <f t="shared" si="111"/>
        <v>0</v>
      </c>
      <c r="K361" s="84">
        <f t="shared" si="111"/>
        <v>0</v>
      </c>
      <c r="L361" s="93">
        <f t="shared" si="111"/>
        <v>0</v>
      </c>
      <c r="M361" s="84">
        <f t="shared" si="111"/>
        <v>0</v>
      </c>
      <c r="N361" s="93">
        <f t="shared" si="98"/>
        <v>0</v>
      </c>
      <c r="O361" s="84">
        <f t="shared" si="98"/>
        <v>0</v>
      </c>
    </row>
    <row r="362" spans="1:15" x14ac:dyDescent="0.25">
      <c r="A362" s="103">
        <f t="shared" si="110"/>
        <v>331</v>
      </c>
      <c r="B362" s="104">
        <v>514100</v>
      </c>
      <c r="C362" s="105" t="s">
        <v>49</v>
      </c>
      <c r="D362" s="176"/>
      <c r="E362" s="175"/>
      <c r="F362" s="176"/>
      <c r="G362" s="175"/>
      <c r="H362" s="174"/>
      <c r="I362" s="173"/>
      <c r="J362" s="176"/>
      <c r="K362" s="175"/>
      <c r="L362" s="176"/>
      <c r="M362" s="175"/>
      <c r="N362" s="110">
        <f t="shared" si="98"/>
        <v>0</v>
      </c>
      <c r="O362" s="88">
        <f t="shared" si="98"/>
        <v>0</v>
      </c>
    </row>
    <row r="363" spans="1:15" x14ac:dyDescent="0.25">
      <c r="A363" s="100">
        <f t="shared" si="110"/>
        <v>332</v>
      </c>
      <c r="B363" s="101">
        <v>515000</v>
      </c>
      <c r="C363" s="102" t="s">
        <v>237</v>
      </c>
      <c r="D363" s="93">
        <f>D364</f>
        <v>0</v>
      </c>
      <c r="E363" s="84">
        <f t="shared" ref="E363:M363" si="112">E364</f>
        <v>0</v>
      </c>
      <c r="F363" s="93">
        <f t="shared" si="112"/>
        <v>0</v>
      </c>
      <c r="G363" s="84">
        <f t="shared" si="112"/>
        <v>0</v>
      </c>
      <c r="H363" s="83">
        <f t="shared" si="112"/>
        <v>0</v>
      </c>
      <c r="I363" s="84">
        <f t="shared" si="112"/>
        <v>0</v>
      </c>
      <c r="J363" s="93">
        <f t="shared" si="112"/>
        <v>0</v>
      </c>
      <c r="K363" s="84">
        <f t="shared" si="112"/>
        <v>0</v>
      </c>
      <c r="L363" s="93">
        <f t="shared" si="112"/>
        <v>0</v>
      </c>
      <c r="M363" s="84">
        <f t="shared" si="112"/>
        <v>0</v>
      </c>
      <c r="N363" s="93">
        <f t="shared" si="98"/>
        <v>0</v>
      </c>
      <c r="O363" s="84">
        <f t="shared" si="98"/>
        <v>0</v>
      </c>
    </row>
    <row r="364" spans="1:15" x14ac:dyDescent="0.25">
      <c r="A364" s="103">
        <f t="shared" si="110"/>
        <v>333</v>
      </c>
      <c r="B364" s="104">
        <v>515100</v>
      </c>
      <c r="C364" s="105" t="s">
        <v>502</v>
      </c>
      <c r="D364" s="176"/>
      <c r="E364" s="175"/>
      <c r="F364" s="176"/>
      <c r="G364" s="175"/>
      <c r="H364" s="174"/>
      <c r="I364" s="173"/>
      <c r="J364" s="176"/>
      <c r="K364" s="175"/>
      <c r="L364" s="176"/>
      <c r="M364" s="175"/>
      <c r="N364" s="110">
        <f t="shared" si="98"/>
        <v>0</v>
      </c>
      <c r="O364" s="88">
        <f t="shared" si="98"/>
        <v>0</v>
      </c>
    </row>
    <row r="365" spans="1:15" x14ac:dyDescent="0.25">
      <c r="A365" s="100">
        <f t="shared" si="110"/>
        <v>334</v>
      </c>
      <c r="B365" s="101">
        <v>520000</v>
      </c>
      <c r="C365" s="102" t="s">
        <v>238</v>
      </c>
      <c r="D365" s="93">
        <f t="shared" ref="D365:M365" si="113">D366+D368+D372</f>
        <v>0</v>
      </c>
      <c r="E365" s="84">
        <f t="shared" si="113"/>
        <v>0</v>
      </c>
      <c r="F365" s="93">
        <f t="shared" si="113"/>
        <v>0</v>
      </c>
      <c r="G365" s="84">
        <f t="shared" si="113"/>
        <v>0</v>
      </c>
      <c r="H365" s="83">
        <f t="shared" si="113"/>
        <v>0</v>
      </c>
      <c r="I365" s="84">
        <f t="shared" si="113"/>
        <v>0</v>
      </c>
      <c r="J365" s="93">
        <f t="shared" si="113"/>
        <v>0</v>
      </c>
      <c r="K365" s="84">
        <f t="shared" si="113"/>
        <v>0</v>
      </c>
      <c r="L365" s="93">
        <f t="shared" si="113"/>
        <v>0</v>
      </c>
      <c r="M365" s="84">
        <f t="shared" si="113"/>
        <v>0</v>
      </c>
      <c r="N365" s="93">
        <f t="shared" si="98"/>
        <v>0</v>
      </c>
      <c r="O365" s="84">
        <f t="shared" si="98"/>
        <v>0</v>
      </c>
    </row>
    <row r="366" spans="1:15" x14ac:dyDescent="0.25">
      <c r="A366" s="100">
        <f t="shared" si="110"/>
        <v>335</v>
      </c>
      <c r="B366" s="101">
        <v>521000</v>
      </c>
      <c r="C366" s="102" t="s">
        <v>239</v>
      </c>
      <c r="D366" s="93">
        <f t="shared" ref="D366:M366" si="114">D367</f>
        <v>0</v>
      </c>
      <c r="E366" s="84">
        <f t="shared" si="114"/>
        <v>0</v>
      </c>
      <c r="F366" s="93">
        <f t="shared" si="114"/>
        <v>0</v>
      </c>
      <c r="G366" s="84">
        <f t="shared" si="114"/>
        <v>0</v>
      </c>
      <c r="H366" s="83">
        <f t="shared" si="114"/>
        <v>0</v>
      </c>
      <c r="I366" s="84">
        <f t="shared" si="114"/>
        <v>0</v>
      </c>
      <c r="J366" s="93">
        <f t="shared" si="114"/>
        <v>0</v>
      </c>
      <c r="K366" s="84">
        <f t="shared" si="114"/>
        <v>0</v>
      </c>
      <c r="L366" s="93">
        <f t="shared" si="114"/>
        <v>0</v>
      </c>
      <c r="M366" s="84">
        <f t="shared" si="114"/>
        <v>0</v>
      </c>
      <c r="N366" s="93">
        <f t="shared" si="98"/>
        <v>0</v>
      </c>
      <c r="O366" s="84">
        <f t="shared" si="98"/>
        <v>0</v>
      </c>
    </row>
    <row r="367" spans="1:15" x14ac:dyDescent="0.25">
      <c r="A367" s="103">
        <f t="shared" si="110"/>
        <v>336</v>
      </c>
      <c r="B367" s="104">
        <v>521100</v>
      </c>
      <c r="C367" s="105" t="s">
        <v>50</v>
      </c>
      <c r="D367" s="176"/>
      <c r="E367" s="175"/>
      <c r="F367" s="176"/>
      <c r="G367" s="175"/>
      <c r="H367" s="174"/>
      <c r="I367" s="173"/>
      <c r="J367" s="176"/>
      <c r="K367" s="175"/>
      <c r="L367" s="176"/>
      <c r="M367" s="175"/>
      <c r="N367" s="110">
        <f t="shared" si="98"/>
        <v>0</v>
      </c>
      <c r="O367" s="88">
        <f t="shared" si="98"/>
        <v>0</v>
      </c>
    </row>
    <row r="368" spans="1:15" ht="25.5" x14ac:dyDescent="0.25">
      <c r="A368" s="100">
        <f t="shared" si="110"/>
        <v>337</v>
      </c>
      <c r="B368" s="101">
        <v>522000</v>
      </c>
      <c r="C368" s="102" t="s">
        <v>240</v>
      </c>
      <c r="D368" s="93">
        <f t="shared" ref="D368:M368" si="115">SUM(D369:D371)</f>
        <v>0</v>
      </c>
      <c r="E368" s="84">
        <f t="shared" si="115"/>
        <v>0</v>
      </c>
      <c r="F368" s="93">
        <f t="shared" si="115"/>
        <v>0</v>
      </c>
      <c r="G368" s="84">
        <f t="shared" si="115"/>
        <v>0</v>
      </c>
      <c r="H368" s="83">
        <f t="shared" si="115"/>
        <v>0</v>
      </c>
      <c r="I368" s="84">
        <f t="shared" si="115"/>
        <v>0</v>
      </c>
      <c r="J368" s="93">
        <f t="shared" si="115"/>
        <v>0</v>
      </c>
      <c r="K368" s="84">
        <f t="shared" si="115"/>
        <v>0</v>
      </c>
      <c r="L368" s="93">
        <f t="shared" si="115"/>
        <v>0</v>
      </c>
      <c r="M368" s="84">
        <f t="shared" si="115"/>
        <v>0</v>
      </c>
      <c r="N368" s="93">
        <f t="shared" si="98"/>
        <v>0</v>
      </c>
      <c r="O368" s="84">
        <f t="shared" si="98"/>
        <v>0</v>
      </c>
    </row>
    <row r="369" spans="1:15" x14ac:dyDescent="0.25">
      <c r="A369" s="103">
        <f t="shared" si="110"/>
        <v>338</v>
      </c>
      <c r="B369" s="104">
        <v>522100</v>
      </c>
      <c r="C369" s="105" t="s">
        <v>455</v>
      </c>
      <c r="D369" s="176"/>
      <c r="E369" s="175"/>
      <c r="F369" s="176"/>
      <c r="G369" s="175"/>
      <c r="H369" s="174"/>
      <c r="I369" s="173"/>
      <c r="J369" s="176"/>
      <c r="K369" s="175"/>
      <c r="L369" s="176"/>
      <c r="M369" s="175"/>
      <c r="N369" s="110">
        <f t="shared" si="98"/>
        <v>0</v>
      </c>
      <c r="O369" s="88">
        <f t="shared" si="98"/>
        <v>0</v>
      </c>
    </row>
    <row r="370" spans="1:15" x14ac:dyDescent="0.25">
      <c r="A370" s="103">
        <f t="shared" si="110"/>
        <v>339</v>
      </c>
      <c r="B370" s="104">
        <v>522200</v>
      </c>
      <c r="C370" s="105" t="s">
        <v>456</v>
      </c>
      <c r="D370" s="176"/>
      <c r="E370" s="175"/>
      <c r="F370" s="176"/>
      <c r="G370" s="175"/>
      <c r="H370" s="174"/>
      <c r="I370" s="173"/>
      <c r="J370" s="176"/>
      <c r="K370" s="175"/>
      <c r="L370" s="176"/>
      <c r="M370" s="175"/>
      <c r="N370" s="110">
        <f t="shared" si="98"/>
        <v>0</v>
      </c>
      <c r="O370" s="88">
        <f t="shared" si="98"/>
        <v>0</v>
      </c>
    </row>
    <row r="371" spans="1:15" x14ac:dyDescent="0.25">
      <c r="A371" s="103">
        <f t="shared" si="110"/>
        <v>340</v>
      </c>
      <c r="B371" s="104">
        <v>522300</v>
      </c>
      <c r="C371" s="105" t="s">
        <v>457</v>
      </c>
      <c r="D371" s="176"/>
      <c r="E371" s="175"/>
      <c r="F371" s="176"/>
      <c r="G371" s="175"/>
      <c r="H371" s="174"/>
      <c r="I371" s="173"/>
      <c r="J371" s="176"/>
      <c r="K371" s="175"/>
      <c r="L371" s="176"/>
      <c r="M371" s="175"/>
      <c r="N371" s="110">
        <f t="shared" si="98"/>
        <v>0</v>
      </c>
      <c r="O371" s="88">
        <f t="shared" si="98"/>
        <v>0</v>
      </c>
    </row>
    <row r="372" spans="1:15" ht="25.5" x14ac:dyDescent="0.25">
      <c r="A372" s="100">
        <f t="shared" si="110"/>
        <v>341</v>
      </c>
      <c r="B372" s="101">
        <v>523000</v>
      </c>
      <c r="C372" s="102" t="s">
        <v>241</v>
      </c>
      <c r="D372" s="93">
        <f t="shared" ref="D372:M372" si="116">D373</f>
        <v>0</v>
      </c>
      <c r="E372" s="84">
        <f t="shared" si="116"/>
        <v>0</v>
      </c>
      <c r="F372" s="93">
        <f t="shared" si="116"/>
        <v>0</v>
      </c>
      <c r="G372" s="84">
        <f t="shared" si="116"/>
        <v>0</v>
      </c>
      <c r="H372" s="83">
        <f t="shared" si="116"/>
        <v>0</v>
      </c>
      <c r="I372" s="84">
        <f t="shared" si="116"/>
        <v>0</v>
      </c>
      <c r="J372" s="93">
        <f t="shared" si="116"/>
        <v>0</v>
      </c>
      <c r="K372" s="84">
        <f t="shared" si="116"/>
        <v>0</v>
      </c>
      <c r="L372" s="93">
        <f t="shared" si="116"/>
        <v>0</v>
      </c>
      <c r="M372" s="84">
        <f t="shared" si="116"/>
        <v>0</v>
      </c>
      <c r="N372" s="93">
        <f t="shared" si="98"/>
        <v>0</v>
      </c>
      <c r="O372" s="84">
        <f t="shared" si="98"/>
        <v>0</v>
      </c>
    </row>
    <row r="373" spans="1:15" x14ac:dyDescent="0.25">
      <c r="A373" s="103">
        <f t="shared" si="110"/>
        <v>342</v>
      </c>
      <c r="B373" s="104">
        <v>523100</v>
      </c>
      <c r="C373" s="105" t="s">
        <v>0</v>
      </c>
      <c r="D373" s="176"/>
      <c r="E373" s="175"/>
      <c r="F373" s="176"/>
      <c r="G373" s="175"/>
      <c r="H373" s="174"/>
      <c r="I373" s="173"/>
      <c r="J373" s="176"/>
      <c r="K373" s="175"/>
      <c r="L373" s="176"/>
      <c r="M373" s="175"/>
      <c r="N373" s="110">
        <f t="shared" si="98"/>
        <v>0</v>
      </c>
      <c r="O373" s="88">
        <f t="shared" si="98"/>
        <v>0</v>
      </c>
    </row>
    <row r="374" spans="1:15" x14ac:dyDescent="0.25">
      <c r="A374" s="100">
        <f t="shared" si="110"/>
        <v>343</v>
      </c>
      <c r="B374" s="101">
        <v>530000</v>
      </c>
      <c r="C374" s="102" t="s">
        <v>242</v>
      </c>
      <c r="D374" s="93">
        <f t="shared" ref="D374:M375" si="117">D375</f>
        <v>0</v>
      </c>
      <c r="E374" s="84">
        <f t="shared" si="117"/>
        <v>0</v>
      </c>
      <c r="F374" s="93">
        <f t="shared" si="117"/>
        <v>0</v>
      </c>
      <c r="G374" s="84">
        <f t="shared" si="117"/>
        <v>0</v>
      </c>
      <c r="H374" s="83">
        <f t="shared" si="117"/>
        <v>0</v>
      </c>
      <c r="I374" s="84">
        <f t="shared" si="117"/>
        <v>0</v>
      </c>
      <c r="J374" s="93">
        <f t="shared" si="117"/>
        <v>0</v>
      </c>
      <c r="K374" s="84">
        <f t="shared" si="117"/>
        <v>0</v>
      </c>
      <c r="L374" s="93">
        <f t="shared" si="117"/>
        <v>0</v>
      </c>
      <c r="M374" s="84">
        <f t="shared" si="117"/>
        <v>0</v>
      </c>
      <c r="N374" s="93">
        <f t="shared" si="98"/>
        <v>0</v>
      </c>
      <c r="O374" s="84">
        <f t="shared" si="98"/>
        <v>0</v>
      </c>
    </row>
    <row r="375" spans="1:15" x14ac:dyDescent="0.25">
      <c r="A375" s="100">
        <f t="shared" si="110"/>
        <v>344</v>
      </c>
      <c r="B375" s="101">
        <v>531000</v>
      </c>
      <c r="C375" s="102" t="s">
        <v>243</v>
      </c>
      <c r="D375" s="93">
        <f t="shared" si="117"/>
        <v>0</v>
      </c>
      <c r="E375" s="84">
        <f t="shared" si="117"/>
        <v>0</v>
      </c>
      <c r="F375" s="93">
        <f t="shared" si="117"/>
        <v>0</v>
      </c>
      <c r="G375" s="84">
        <f t="shared" si="117"/>
        <v>0</v>
      </c>
      <c r="H375" s="83">
        <f t="shared" si="117"/>
        <v>0</v>
      </c>
      <c r="I375" s="84">
        <f t="shared" si="117"/>
        <v>0</v>
      </c>
      <c r="J375" s="93">
        <f t="shared" si="117"/>
        <v>0</v>
      </c>
      <c r="K375" s="84">
        <f t="shared" si="117"/>
        <v>0</v>
      </c>
      <c r="L375" s="93">
        <f t="shared" si="117"/>
        <v>0</v>
      </c>
      <c r="M375" s="84">
        <f t="shared" si="117"/>
        <v>0</v>
      </c>
      <c r="N375" s="93">
        <f t="shared" si="98"/>
        <v>0</v>
      </c>
      <c r="O375" s="84">
        <f t="shared" si="98"/>
        <v>0</v>
      </c>
    </row>
    <row r="376" spans="1:15" x14ac:dyDescent="0.25">
      <c r="A376" s="103">
        <f t="shared" si="110"/>
        <v>345</v>
      </c>
      <c r="B376" s="104">
        <v>531100</v>
      </c>
      <c r="C376" s="105" t="s">
        <v>1</v>
      </c>
      <c r="D376" s="176"/>
      <c r="E376" s="175"/>
      <c r="F376" s="176"/>
      <c r="G376" s="175"/>
      <c r="H376" s="174"/>
      <c r="I376" s="173"/>
      <c r="J376" s="176"/>
      <c r="K376" s="175"/>
      <c r="L376" s="176"/>
      <c r="M376" s="175"/>
      <c r="N376" s="110">
        <f t="shared" si="98"/>
        <v>0</v>
      </c>
      <c r="O376" s="88">
        <f t="shared" si="98"/>
        <v>0</v>
      </c>
    </row>
    <row r="377" spans="1:15" ht="25.5" x14ac:dyDescent="0.25">
      <c r="A377" s="100">
        <f t="shared" si="110"/>
        <v>346</v>
      </c>
      <c r="B377" s="101">
        <v>540000</v>
      </c>
      <c r="C377" s="102" t="s">
        <v>244</v>
      </c>
      <c r="D377" s="93">
        <f t="shared" ref="D377:M377" si="118">D378+D380+D382</f>
        <v>0</v>
      </c>
      <c r="E377" s="84">
        <f t="shared" si="118"/>
        <v>0</v>
      </c>
      <c r="F377" s="93">
        <f t="shared" si="118"/>
        <v>0</v>
      </c>
      <c r="G377" s="84">
        <f t="shared" si="118"/>
        <v>0</v>
      </c>
      <c r="H377" s="83">
        <f t="shared" si="118"/>
        <v>0</v>
      </c>
      <c r="I377" s="84">
        <f t="shared" si="118"/>
        <v>0</v>
      </c>
      <c r="J377" s="93">
        <f t="shared" si="118"/>
        <v>0</v>
      </c>
      <c r="K377" s="84">
        <f t="shared" si="118"/>
        <v>0</v>
      </c>
      <c r="L377" s="93">
        <f t="shared" si="118"/>
        <v>0</v>
      </c>
      <c r="M377" s="84">
        <f t="shared" si="118"/>
        <v>0</v>
      </c>
      <c r="N377" s="93">
        <f t="shared" si="98"/>
        <v>0</v>
      </c>
      <c r="O377" s="84">
        <f t="shared" si="98"/>
        <v>0</v>
      </c>
    </row>
    <row r="378" spans="1:15" x14ac:dyDescent="0.25">
      <c r="A378" s="100">
        <f t="shared" si="110"/>
        <v>347</v>
      </c>
      <c r="B378" s="101">
        <v>541000</v>
      </c>
      <c r="C378" s="102" t="s">
        <v>245</v>
      </c>
      <c r="D378" s="93">
        <f t="shared" ref="D378:M378" si="119">D379</f>
        <v>0</v>
      </c>
      <c r="E378" s="84">
        <f t="shared" si="119"/>
        <v>0</v>
      </c>
      <c r="F378" s="93">
        <f t="shared" si="119"/>
        <v>0</v>
      </c>
      <c r="G378" s="84">
        <f t="shared" si="119"/>
        <v>0</v>
      </c>
      <c r="H378" s="83">
        <f t="shared" si="119"/>
        <v>0</v>
      </c>
      <c r="I378" s="84">
        <f t="shared" si="119"/>
        <v>0</v>
      </c>
      <c r="J378" s="93">
        <f t="shared" si="119"/>
        <v>0</v>
      </c>
      <c r="K378" s="84">
        <f t="shared" si="119"/>
        <v>0</v>
      </c>
      <c r="L378" s="93">
        <f t="shared" si="119"/>
        <v>0</v>
      </c>
      <c r="M378" s="84">
        <f t="shared" si="119"/>
        <v>0</v>
      </c>
      <c r="N378" s="93">
        <f t="shared" si="98"/>
        <v>0</v>
      </c>
      <c r="O378" s="84">
        <f t="shared" si="98"/>
        <v>0</v>
      </c>
    </row>
    <row r="379" spans="1:15" x14ac:dyDescent="0.25">
      <c r="A379" s="103">
        <f t="shared" si="110"/>
        <v>348</v>
      </c>
      <c r="B379" s="104">
        <v>541100</v>
      </c>
      <c r="C379" s="105" t="s">
        <v>51</v>
      </c>
      <c r="D379" s="176"/>
      <c r="E379" s="175"/>
      <c r="F379" s="176"/>
      <c r="G379" s="175"/>
      <c r="H379" s="174"/>
      <c r="I379" s="173"/>
      <c r="J379" s="176"/>
      <c r="K379" s="175"/>
      <c r="L379" s="176"/>
      <c r="M379" s="175"/>
      <c r="N379" s="110">
        <f t="shared" si="98"/>
        <v>0</v>
      </c>
      <c r="O379" s="88">
        <f t="shared" si="98"/>
        <v>0</v>
      </c>
    </row>
    <row r="380" spans="1:15" x14ac:dyDescent="0.25">
      <c r="A380" s="100">
        <f t="shared" si="110"/>
        <v>349</v>
      </c>
      <c r="B380" s="101">
        <v>542000</v>
      </c>
      <c r="C380" s="102" t="s">
        <v>246</v>
      </c>
      <c r="D380" s="93">
        <f t="shared" ref="D380:M380" si="120">D381</f>
        <v>0</v>
      </c>
      <c r="E380" s="84">
        <f t="shared" si="120"/>
        <v>0</v>
      </c>
      <c r="F380" s="93">
        <f t="shared" si="120"/>
        <v>0</v>
      </c>
      <c r="G380" s="84">
        <f t="shared" si="120"/>
        <v>0</v>
      </c>
      <c r="H380" s="83">
        <f t="shared" si="120"/>
        <v>0</v>
      </c>
      <c r="I380" s="84">
        <f t="shared" si="120"/>
        <v>0</v>
      </c>
      <c r="J380" s="93">
        <f t="shared" si="120"/>
        <v>0</v>
      </c>
      <c r="K380" s="84">
        <f t="shared" si="120"/>
        <v>0</v>
      </c>
      <c r="L380" s="93">
        <f t="shared" si="120"/>
        <v>0</v>
      </c>
      <c r="M380" s="84">
        <f t="shared" si="120"/>
        <v>0</v>
      </c>
      <c r="N380" s="93">
        <f t="shared" si="98"/>
        <v>0</v>
      </c>
      <c r="O380" s="84">
        <f t="shared" si="98"/>
        <v>0</v>
      </c>
    </row>
    <row r="381" spans="1:15" x14ac:dyDescent="0.25">
      <c r="A381" s="103">
        <f t="shared" si="110"/>
        <v>350</v>
      </c>
      <c r="B381" s="104">
        <v>542100</v>
      </c>
      <c r="C381" s="105" t="s">
        <v>458</v>
      </c>
      <c r="D381" s="176"/>
      <c r="E381" s="175"/>
      <c r="F381" s="176"/>
      <c r="G381" s="175"/>
      <c r="H381" s="174"/>
      <c r="I381" s="173"/>
      <c r="J381" s="176"/>
      <c r="K381" s="175"/>
      <c r="L381" s="176"/>
      <c r="M381" s="175"/>
      <c r="N381" s="110">
        <f t="shared" si="98"/>
        <v>0</v>
      </c>
      <c r="O381" s="88">
        <f t="shared" si="98"/>
        <v>0</v>
      </c>
    </row>
    <row r="382" spans="1:15" x14ac:dyDescent="0.25">
      <c r="A382" s="100">
        <f t="shared" si="110"/>
        <v>351</v>
      </c>
      <c r="B382" s="101">
        <v>543000</v>
      </c>
      <c r="C382" s="102" t="s">
        <v>247</v>
      </c>
      <c r="D382" s="93">
        <f t="shared" ref="D382:M382" si="121">SUM(D383:D384)</f>
        <v>0</v>
      </c>
      <c r="E382" s="84">
        <f t="shared" si="121"/>
        <v>0</v>
      </c>
      <c r="F382" s="93">
        <f t="shared" si="121"/>
        <v>0</v>
      </c>
      <c r="G382" s="84">
        <f t="shared" si="121"/>
        <v>0</v>
      </c>
      <c r="H382" s="83">
        <f t="shared" si="121"/>
        <v>0</v>
      </c>
      <c r="I382" s="84">
        <f t="shared" si="121"/>
        <v>0</v>
      </c>
      <c r="J382" s="93">
        <f t="shared" si="121"/>
        <v>0</v>
      </c>
      <c r="K382" s="84">
        <f t="shared" si="121"/>
        <v>0</v>
      </c>
      <c r="L382" s="93">
        <f t="shared" si="121"/>
        <v>0</v>
      </c>
      <c r="M382" s="84">
        <f t="shared" si="121"/>
        <v>0</v>
      </c>
      <c r="N382" s="93">
        <f t="shared" si="98"/>
        <v>0</v>
      </c>
      <c r="O382" s="84">
        <f t="shared" si="98"/>
        <v>0</v>
      </c>
    </row>
    <row r="383" spans="1:15" x14ac:dyDescent="0.25">
      <c r="A383" s="103">
        <f t="shared" si="110"/>
        <v>352</v>
      </c>
      <c r="B383" s="104">
        <v>543100</v>
      </c>
      <c r="C383" s="105" t="s">
        <v>459</v>
      </c>
      <c r="D383" s="176"/>
      <c r="E383" s="175"/>
      <c r="F383" s="176"/>
      <c r="G383" s="175"/>
      <c r="H383" s="174"/>
      <c r="I383" s="173"/>
      <c r="J383" s="176"/>
      <c r="K383" s="175"/>
      <c r="L383" s="176"/>
      <c r="M383" s="175"/>
      <c r="N383" s="110">
        <f t="shared" si="98"/>
        <v>0</v>
      </c>
      <c r="O383" s="88">
        <f t="shared" si="98"/>
        <v>0</v>
      </c>
    </row>
    <row r="384" spans="1:15" x14ac:dyDescent="0.25">
      <c r="A384" s="103">
        <f t="shared" si="110"/>
        <v>353</v>
      </c>
      <c r="B384" s="104">
        <v>543200</v>
      </c>
      <c r="C384" s="105" t="s">
        <v>460</v>
      </c>
      <c r="D384" s="176"/>
      <c r="E384" s="175"/>
      <c r="F384" s="176"/>
      <c r="G384" s="175"/>
      <c r="H384" s="174"/>
      <c r="I384" s="173"/>
      <c r="J384" s="176"/>
      <c r="K384" s="175"/>
      <c r="L384" s="176"/>
      <c r="M384" s="175"/>
      <c r="N384" s="110">
        <f t="shared" si="98"/>
        <v>0</v>
      </c>
      <c r="O384" s="88">
        <f t="shared" si="98"/>
        <v>0</v>
      </c>
    </row>
    <row r="385" spans="1:15" ht="51" x14ac:dyDescent="0.25">
      <c r="A385" s="100">
        <f t="shared" si="110"/>
        <v>354</v>
      </c>
      <c r="B385" s="101">
        <v>550000</v>
      </c>
      <c r="C385" s="102" t="s">
        <v>248</v>
      </c>
      <c r="D385" s="93">
        <f t="shared" ref="D385:M386" si="122">D386</f>
        <v>0</v>
      </c>
      <c r="E385" s="84">
        <f t="shared" si="122"/>
        <v>0</v>
      </c>
      <c r="F385" s="93">
        <f t="shared" si="122"/>
        <v>0</v>
      </c>
      <c r="G385" s="84">
        <f t="shared" si="122"/>
        <v>0</v>
      </c>
      <c r="H385" s="83">
        <f t="shared" si="122"/>
        <v>0</v>
      </c>
      <c r="I385" s="84">
        <f t="shared" si="122"/>
        <v>0</v>
      </c>
      <c r="J385" s="93">
        <f t="shared" si="122"/>
        <v>0</v>
      </c>
      <c r="K385" s="84">
        <f t="shared" si="122"/>
        <v>0</v>
      </c>
      <c r="L385" s="93">
        <f t="shared" si="122"/>
        <v>0</v>
      </c>
      <c r="M385" s="84">
        <f t="shared" si="122"/>
        <v>0</v>
      </c>
      <c r="N385" s="93">
        <f t="shared" si="98"/>
        <v>0</v>
      </c>
      <c r="O385" s="84">
        <f t="shared" si="98"/>
        <v>0</v>
      </c>
    </row>
    <row r="386" spans="1:15" ht="51" x14ac:dyDescent="0.25">
      <c r="A386" s="100">
        <f t="shared" si="110"/>
        <v>355</v>
      </c>
      <c r="B386" s="101">
        <v>551000</v>
      </c>
      <c r="C386" s="102" t="s">
        <v>249</v>
      </c>
      <c r="D386" s="93">
        <f t="shared" si="122"/>
        <v>0</v>
      </c>
      <c r="E386" s="84">
        <f t="shared" si="122"/>
        <v>0</v>
      </c>
      <c r="F386" s="93">
        <f t="shared" si="122"/>
        <v>0</v>
      </c>
      <c r="G386" s="84">
        <f t="shared" si="122"/>
        <v>0</v>
      </c>
      <c r="H386" s="83">
        <f t="shared" si="122"/>
        <v>0</v>
      </c>
      <c r="I386" s="84">
        <f t="shared" si="122"/>
        <v>0</v>
      </c>
      <c r="J386" s="93">
        <f t="shared" si="122"/>
        <v>0</v>
      </c>
      <c r="K386" s="84">
        <f t="shared" si="122"/>
        <v>0</v>
      </c>
      <c r="L386" s="93">
        <f t="shared" si="122"/>
        <v>0</v>
      </c>
      <c r="M386" s="84">
        <f t="shared" si="122"/>
        <v>0</v>
      </c>
      <c r="N386" s="93">
        <f t="shared" si="98"/>
        <v>0</v>
      </c>
      <c r="O386" s="84">
        <f t="shared" si="98"/>
        <v>0</v>
      </c>
    </row>
    <row r="387" spans="1:15" ht="51" x14ac:dyDescent="0.25">
      <c r="A387" s="103">
        <f t="shared" si="110"/>
        <v>356</v>
      </c>
      <c r="B387" s="104">
        <v>551100</v>
      </c>
      <c r="C387" s="121" t="s">
        <v>2</v>
      </c>
      <c r="D387" s="176"/>
      <c r="E387" s="175"/>
      <c r="F387" s="176"/>
      <c r="G387" s="175"/>
      <c r="H387" s="174"/>
      <c r="I387" s="173"/>
      <c r="J387" s="176"/>
      <c r="K387" s="175"/>
      <c r="L387" s="176"/>
      <c r="M387" s="175"/>
      <c r="N387" s="110">
        <f t="shared" ref="N387:O435" si="123">SUM(H387,J387,L387)</f>
        <v>0</v>
      </c>
      <c r="O387" s="88">
        <f t="shared" si="123"/>
        <v>0</v>
      </c>
    </row>
    <row r="388" spans="1:15" ht="38.25" x14ac:dyDescent="0.25">
      <c r="A388" s="111">
        <f t="shared" si="110"/>
        <v>357</v>
      </c>
      <c r="B388" s="112">
        <v>600000</v>
      </c>
      <c r="C388" s="113" t="s">
        <v>250</v>
      </c>
      <c r="D388" s="114">
        <f>D389+D414</f>
        <v>0</v>
      </c>
      <c r="E388" s="115">
        <f t="shared" ref="E388:M388" si="124">E389+E414</f>
        <v>0</v>
      </c>
      <c r="F388" s="114">
        <f t="shared" si="124"/>
        <v>0</v>
      </c>
      <c r="G388" s="115">
        <f t="shared" si="124"/>
        <v>0</v>
      </c>
      <c r="H388" s="78">
        <f t="shared" si="124"/>
        <v>0</v>
      </c>
      <c r="I388" s="115">
        <f t="shared" si="124"/>
        <v>0</v>
      </c>
      <c r="J388" s="114">
        <f t="shared" si="124"/>
        <v>0</v>
      </c>
      <c r="K388" s="115">
        <f t="shared" si="124"/>
        <v>0</v>
      </c>
      <c r="L388" s="114">
        <f t="shared" si="124"/>
        <v>0</v>
      </c>
      <c r="M388" s="115">
        <f t="shared" si="124"/>
        <v>0</v>
      </c>
      <c r="N388" s="114">
        <f t="shared" si="123"/>
        <v>0</v>
      </c>
      <c r="O388" s="115">
        <f t="shared" si="123"/>
        <v>0</v>
      </c>
    </row>
    <row r="389" spans="1:15" ht="25.5" x14ac:dyDescent="0.25">
      <c r="A389" s="100">
        <f t="shared" si="110"/>
        <v>358</v>
      </c>
      <c r="B389" s="101">
        <v>610000</v>
      </c>
      <c r="C389" s="102" t="s">
        <v>251</v>
      </c>
      <c r="D389" s="93">
        <f>D390+D400+D408+D410+D412</f>
        <v>0</v>
      </c>
      <c r="E389" s="84">
        <f t="shared" ref="E389:M389" si="125">E390+E400+E408+E410+E412</f>
        <v>0</v>
      </c>
      <c r="F389" s="93">
        <f t="shared" si="125"/>
        <v>0</v>
      </c>
      <c r="G389" s="84">
        <f t="shared" si="125"/>
        <v>0</v>
      </c>
      <c r="H389" s="83">
        <f t="shared" si="125"/>
        <v>0</v>
      </c>
      <c r="I389" s="84">
        <f t="shared" si="125"/>
        <v>0</v>
      </c>
      <c r="J389" s="93">
        <f t="shared" si="125"/>
        <v>0</v>
      </c>
      <c r="K389" s="84">
        <f t="shared" si="125"/>
        <v>0</v>
      </c>
      <c r="L389" s="93">
        <f t="shared" si="125"/>
        <v>0</v>
      </c>
      <c r="M389" s="84">
        <f t="shared" si="125"/>
        <v>0</v>
      </c>
      <c r="N389" s="93">
        <f t="shared" si="123"/>
        <v>0</v>
      </c>
      <c r="O389" s="84">
        <f t="shared" si="123"/>
        <v>0</v>
      </c>
    </row>
    <row r="390" spans="1:15" ht="25.5" x14ac:dyDescent="0.25">
      <c r="A390" s="100">
        <f t="shared" si="110"/>
        <v>359</v>
      </c>
      <c r="B390" s="101">
        <v>611000</v>
      </c>
      <c r="C390" s="102" t="s">
        <v>252</v>
      </c>
      <c r="D390" s="93">
        <f t="shared" ref="D390:M390" si="126">SUM(D391:D399)</f>
        <v>0</v>
      </c>
      <c r="E390" s="84">
        <f t="shared" si="126"/>
        <v>0</v>
      </c>
      <c r="F390" s="93">
        <f t="shared" si="126"/>
        <v>0</v>
      </c>
      <c r="G390" s="84">
        <f t="shared" si="126"/>
        <v>0</v>
      </c>
      <c r="H390" s="83">
        <f t="shared" si="126"/>
        <v>0</v>
      </c>
      <c r="I390" s="84">
        <f t="shared" si="126"/>
        <v>0</v>
      </c>
      <c r="J390" s="93">
        <f t="shared" si="126"/>
        <v>0</v>
      </c>
      <c r="K390" s="84">
        <f t="shared" si="126"/>
        <v>0</v>
      </c>
      <c r="L390" s="93">
        <f t="shared" si="126"/>
        <v>0</v>
      </c>
      <c r="M390" s="84">
        <f t="shared" si="126"/>
        <v>0</v>
      </c>
      <c r="N390" s="93">
        <f t="shared" si="123"/>
        <v>0</v>
      </c>
      <c r="O390" s="84">
        <f t="shared" si="123"/>
        <v>0</v>
      </c>
    </row>
    <row r="391" spans="1:15" ht="38.25" x14ac:dyDescent="0.25">
      <c r="A391" s="119">
        <f t="shared" si="110"/>
        <v>360</v>
      </c>
      <c r="B391" s="120">
        <v>611100</v>
      </c>
      <c r="C391" s="121" t="s">
        <v>461</v>
      </c>
      <c r="D391" s="176"/>
      <c r="E391" s="175"/>
      <c r="F391" s="176"/>
      <c r="G391" s="175"/>
      <c r="H391" s="174"/>
      <c r="I391" s="173"/>
      <c r="J391" s="176"/>
      <c r="K391" s="175"/>
      <c r="L391" s="176"/>
      <c r="M391" s="175"/>
      <c r="N391" s="110">
        <f t="shared" si="123"/>
        <v>0</v>
      </c>
      <c r="O391" s="88">
        <f t="shared" si="123"/>
        <v>0</v>
      </c>
    </row>
    <row r="392" spans="1:15" ht="25.5" x14ac:dyDescent="0.25">
      <c r="A392" s="119">
        <f t="shared" si="110"/>
        <v>361</v>
      </c>
      <c r="B392" s="120">
        <v>611200</v>
      </c>
      <c r="C392" s="121" t="s">
        <v>462</v>
      </c>
      <c r="D392" s="176"/>
      <c r="E392" s="175"/>
      <c r="F392" s="176"/>
      <c r="G392" s="175"/>
      <c r="H392" s="174"/>
      <c r="I392" s="173"/>
      <c r="J392" s="176"/>
      <c r="K392" s="175"/>
      <c r="L392" s="176"/>
      <c r="M392" s="175"/>
      <c r="N392" s="110">
        <f t="shared" si="123"/>
        <v>0</v>
      </c>
      <c r="O392" s="88">
        <f t="shared" si="123"/>
        <v>0</v>
      </c>
    </row>
    <row r="393" spans="1:15" ht="38.25" x14ac:dyDescent="0.25">
      <c r="A393" s="119">
        <f t="shared" si="110"/>
        <v>362</v>
      </c>
      <c r="B393" s="120">
        <v>611300</v>
      </c>
      <c r="C393" s="121" t="s">
        <v>463</v>
      </c>
      <c r="D393" s="176"/>
      <c r="E393" s="175"/>
      <c r="F393" s="176"/>
      <c r="G393" s="175"/>
      <c r="H393" s="174"/>
      <c r="I393" s="173"/>
      <c r="J393" s="176"/>
      <c r="K393" s="175"/>
      <c r="L393" s="176"/>
      <c r="M393" s="175"/>
      <c r="N393" s="110">
        <f t="shared" si="123"/>
        <v>0</v>
      </c>
      <c r="O393" s="88">
        <f t="shared" si="123"/>
        <v>0</v>
      </c>
    </row>
    <row r="394" spans="1:15" ht="25.5" x14ac:dyDescent="0.25">
      <c r="A394" s="119">
        <f t="shared" si="110"/>
        <v>363</v>
      </c>
      <c r="B394" s="120">
        <v>611400</v>
      </c>
      <c r="C394" s="121" t="s">
        <v>464</v>
      </c>
      <c r="D394" s="176"/>
      <c r="E394" s="175"/>
      <c r="F394" s="176"/>
      <c r="G394" s="175"/>
      <c r="H394" s="174"/>
      <c r="I394" s="173"/>
      <c r="J394" s="176"/>
      <c r="K394" s="175"/>
      <c r="L394" s="176"/>
      <c r="M394" s="175"/>
      <c r="N394" s="110">
        <f t="shared" si="123"/>
        <v>0</v>
      </c>
      <c r="O394" s="88">
        <f t="shared" si="123"/>
        <v>0</v>
      </c>
    </row>
    <row r="395" spans="1:15" ht="25.5" x14ac:dyDescent="0.25">
      <c r="A395" s="119">
        <f t="shared" si="110"/>
        <v>364</v>
      </c>
      <c r="B395" s="120">
        <v>611500</v>
      </c>
      <c r="C395" s="121" t="s">
        <v>465</v>
      </c>
      <c r="D395" s="176"/>
      <c r="E395" s="175"/>
      <c r="F395" s="176"/>
      <c r="G395" s="175"/>
      <c r="H395" s="174"/>
      <c r="I395" s="173"/>
      <c r="J395" s="176"/>
      <c r="K395" s="175"/>
      <c r="L395" s="176"/>
      <c r="M395" s="175"/>
      <c r="N395" s="110">
        <f t="shared" si="123"/>
        <v>0</v>
      </c>
      <c r="O395" s="88">
        <f t="shared" si="123"/>
        <v>0</v>
      </c>
    </row>
    <row r="396" spans="1:15" ht="25.5" x14ac:dyDescent="0.25">
      <c r="A396" s="119">
        <f t="shared" si="110"/>
        <v>365</v>
      </c>
      <c r="B396" s="120">
        <v>611600</v>
      </c>
      <c r="C396" s="121" t="s">
        <v>466</v>
      </c>
      <c r="D396" s="176"/>
      <c r="E396" s="175"/>
      <c r="F396" s="176"/>
      <c r="G396" s="175"/>
      <c r="H396" s="174"/>
      <c r="I396" s="173"/>
      <c r="J396" s="176"/>
      <c r="K396" s="175"/>
      <c r="L396" s="176"/>
      <c r="M396" s="175"/>
      <c r="N396" s="110">
        <f t="shared" si="123"/>
        <v>0</v>
      </c>
      <c r="O396" s="88">
        <f t="shared" si="123"/>
        <v>0</v>
      </c>
    </row>
    <row r="397" spans="1:15" ht="25.5" x14ac:dyDescent="0.25">
      <c r="A397" s="119">
        <f t="shared" si="110"/>
        <v>366</v>
      </c>
      <c r="B397" s="120">
        <v>611700</v>
      </c>
      <c r="C397" s="121" t="s">
        <v>467</v>
      </c>
      <c r="D397" s="176"/>
      <c r="E397" s="175"/>
      <c r="F397" s="176"/>
      <c r="G397" s="175"/>
      <c r="H397" s="174"/>
      <c r="I397" s="173"/>
      <c r="J397" s="176"/>
      <c r="K397" s="175"/>
      <c r="L397" s="176"/>
      <c r="M397" s="175"/>
      <c r="N397" s="110">
        <f t="shared" si="123"/>
        <v>0</v>
      </c>
      <c r="O397" s="88">
        <f t="shared" si="123"/>
        <v>0</v>
      </c>
    </row>
    <row r="398" spans="1:15" x14ac:dyDescent="0.25">
      <c r="A398" s="119">
        <f t="shared" si="110"/>
        <v>367</v>
      </c>
      <c r="B398" s="120">
        <v>611800</v>
      </c>
      <c r="C398" s="121" t="s">
        <v>468</v>
      </c>
      <c r="D398" s="176"/>
      <c r="E398" s="175"/>
      <c r="F398" s="176"/>
      <c r="G398" s="175"/>
      <c r="H398" s="174"/>
      <c r="I398" s="173"/>
      <c r="J398" s="176"/>
      <c r="K398" s="175"/>
      <c r="L398" s="176"/>
      <c r="M398" s="175"/>
      <c r="N398" s="110">
        <f t="shared" si="123"/>
        <v>0</v>
      </c>
      <c r="O398" s="88">
        <f t="shared" si="123"/>
        <v>0</v>
      </c>
    </row>
    <row r="399" spans="1:15" x14ac:dyDescent="0.25">
      <c r="A399" s="119">
        <f t="shared" si="110"/>
        <v>368</v>
      </c>
      <c r="B399" s="120">
        <v>611900</v>
      </c>
      <c r="C399" s="121" t="s">
        <v>469</v>
      </c>
      <c r="D399" s="176"/>
      <c r="E399" s="175"/>
      <c r="F399" s="176"/>
      <c r="G399" s="175"/>
      <c r="H399" s="174"/>
      <c r="I399" s="173"/>
      <c r="J399" s="176"/>
      <c r="K399" s="175"/>
      <c r="L399" s="176"/>
      <c r="M399" s="175"/>
      <c r="N399" s="110">
        <f t="shared" si="123"/>
        <v>0</v>
      </c>
      <c r="O399" s="88">
        <f t="shared" si="123"/>
        <v>0</v>
      </c>
    </row>
    <row r="400" spans="1:15" ht="25.5" x14ac:dyDescent="0.25">
      <c r="A400" s="100">
        <f t="shared" si="110"/>
        <v>369</v>
      </c>
      <c r="B400" s="101">
        <v>612000</v>
      </c>
      <c r="C400" s="102" t="s">
        <v>253</v>
      </c>
      <c r="D400" s="93">
        <f t="shared" ref="D400:M400" si="127">SUM(D401:D407)</f>
        <v>0</v>
      </c>
      <c r="E400" s="84">
        <f t="shared" si="127"/>
        <v>0</v>
      </c>
      <c r="F400" s="93">
        <f t="shared" si="127"/>
        <v>0</v>
      </c>
      <c r="G400" s="84">
        <f t="shared" si="127"/>
        <v>0</v>
      </c>
      <c r="H400" s="83">
        <f t="shared" si="127"/>
        <v>0</v>
      </c>
      <c r="I400" s="84">
        <f t="shared" si="127"/>
        <v>0</v>
      </c>
      <c r="J400" s="93">
        <f t="shared" si="127"/>
        <v>0</v>
      </c>
      <c r="K400" s="84">
        <f t="shared" si="127"/>
        <v>0</v>
      </c>
      <c r="L400" s="93">
        <f t="shared" si="127"/>
        <v>0</v>
      </c>
      <c r="M400" s="84">
        <f t="shared" si="127"/>
        <v>0</v>
      </c>
      <c r="N400" s="93">
        <f t="shared" si="123"/>
        <v>0</v>
      </c>
      <c r="O400" s="84">
        <f t="shared" si="123"/>
        <v>0</v>
      </c>
    </row>
    <row r="401" spans="1:15" ht="51" x14ac:dyDescent="0.25">
      <c r="A401" s="119">
        <f t="shared" si="110"/>
        <v>370</v>
      </c>
      <c r="B401" s="120">
        <v>612100</v>
      </c>
      <c r="C401" s="121" t="s">
        <v>470</v>
      </c>
      <c r="D401" s="176"/>
      <c r="E401" s="175"/>
      <c r="F401" s="176"/>
      <c r="G401" s="175"/>
      <c r="H401" s="174"/>
      <c r="I401" s="173"/>
      <c r="J401" s="176"/>
      <c r="K401" s="175"/>
      <c r="L401" s="176"/>
      <c r="M401" s="175"/>
      <c r="N401" s="110">
        <f t="shared" si="123"/>
        <v>0</v>
      </c>
      <c r="O401" s="88">
        <f t="shared" si="123"/>
        <v>0</v>
      </c>
    </row>
    <row r="402" spans="1:15" ht="25.5" x14ac:dyDescent="0.25">
      <c r="A402" s="119">
        <f t="shared" si="110"/>
        <v>371</v>
      </c>
      <c r="B402" s="120">
        <v>612200</v>
      </c>
      <c r="C402" s="121" t="s">
        <v>471</v>
      </c>
      <c r="D402" s="176"/>
      <c r="E402" s="175"/>
      <c r="F402" s="176"/>
      <c r="G402" s="175"/>
      <c r="H402" s="174"/>
      <c r="I402" s="173"/>
      <c r="J402" s="176"/>
      <c r="K402" s="175"/>
      <c r="L402" s="176"/>
      <c r="M402" s="175"/>
      <c r="N402" s="110">
        <f t="shared" si="123"/>
        <v>0</v>
      </c>
      <c r="O402" s="88">
        <f t="shared" si="123"/>
        <v>0</v>
      </c>
    </row>
    <row r="403" spans="1:15" ht="25.5" x14ac:dyDescent="0.25">
      <c r="A403" s="119">
        <f t="shared" si="110"/>
        <v>372</v>
      </c>
      <c r="B403" s="120">
        <v>612300</v>
      </c>
      <c r="C403" s="121" t="s">
        <v>472</v>
      </c>
      <c r="D403" s="176"/>
      <c r="E403" s="175"/>
      <c r="F403" s="176"/>
      <c r="G403" s="175"/>
      <c r="H403" s="174"/>
      <c r="I403" s="173"/>
      <c r="J403" s="176"/>
      <c r="K403" s="175"/>
      <c r="L403" s="176"/>
      <c r="M403" s="175"/>
      <c r="N403" s="110">
        <f t="shared" si="123"/>
        <v>0</v>
      </c>
      <c r="O403" s="88">
        <f t="shared" si="123"/>
        <v>0</v>
      </c>
    </row>
    <row r="404" spans="1:15" ht="25.5" x14ac:dyDescent="0.25">
      <c r="A404" s="119">
        <f t="shared" si="110"/>
        <v>373</v>
      </c>
      <c r="B404" s="120">
        <v>612400</v>
      </c>
      <c r="C404" s="121" t="s">
        <v>473</v>
      </c>
      <c r="D404" s="176"/>
      <c r="E404" s="175"/>
      <c r="F404" s="176"/>
      <c r="G404" s="175"/>
      <c r="H404" s="174"/>
      <c r="I404" s="173"/>
      <c r="J404" s="176"/>
      <c r="K404" s="175"/>
      <c r="L404" s="176"/>
      <c r="M404" s="175"/>
      <c r="N404" s="110">
        <f t="shared" si="123"/>
        <v>0</v>
      </c>
      <c r="O404" s="88">
        <f t="shared" si="123"/>
        <v>0</v>
      </c>
    </row>
    <row r="405" spans="1:15" ht="25.5" x14ac:dyDescent="0.25">
      <c r="A405" s="119">
        <f t="shared" si="110"/>
        <v>374</v>
      </c>
      <c r="B405" s="120">
        <v>612500</v>
      </c>
      <c r="C405" s="121" t="s">
        <v>94</v>
      </c>
      <c r="D405" s="176"/>
      <c r="E405" s="175"/>
      <c r="F405" s="176"/>
      <c r="G405" s="175"/>
      <c r="H405" s="174"/>
      <c r="I405" s="173"/>
      <c r="J405" s="176"/>
      <c r="K405" s="175"/>
      <c r="L405" s="176"/>
      <c r="M405" s="175"/>
      <c r="N405" s="110">
        <f t="shared" si="123"/>
        <v>0</v>
      </c>
      <c r="O405" s="88">
        <f t="shared" si="123"/>
        <v>0</v>
      </c>
    </row>
    <row r="406" spans="1:15" ht="25.5" x14ac:dyDescent="0.25">
      <c r="A406" s="119">
        <f t="shared" si="110"/>
        <v>375</v>
      </c>
      <c r="B406" s="120">
        <v>612600</v>
      </c>
      <c r="C406" s="121" t="s">
        <v>353</v>
      </c>
      <c r="D406" s="176"/>
      <c r="E406" s="175"/>
      <c r="F406" s="176"/>
      <c r="G406" s="175"/>
      <c r="H406" s="174"/>
      <c r="I406" s="173"/>
      <c r="J406" s="176"/>
      <c r="K406" s="175"/>
      <c r="L406" s="176"/>
      <c r="M406" s="175"/>
      <c r="N406" s="110">
        <f t="shared" si="123"/>
        <v>0</v>
      </c>
      <c r="O406" s="88">
        <f t="shared" si="123"/>
        <v>0</v>
      </c>
    </row>
    <row r="407" spans="1:15" x14ac:dyDescent="0.25">
      <c r="A407" s="119">
        <f t="shared" si="110"/>
        <v>376</v>
      </c>
      <c r="B407" s="120">
        <v>612900</v>
      </c>
      <c r="C407" s="121" t="s">
        <v>354</v>
      </c>
      <c r="D407" s="176"/>
      <c r="E407" s="175"/>
      <c r="F407" s="176"/>
      <c r="G407" s="175"/>
      <c r="H407" s="174"/>
      <c r="I407" s="173"/>
      <c r="J407" s="176"/>
      <c r="K407" s="175"/>
      <c r="L407" s="176"/>
      <c r="M407" s="175"/>
      <c r="N407" s="110">
        <f t="shared" si="123"/>
        <v>0</v>
      </c>
      <c r="O407" s="88">
        <f t="shared" si="123"/>
        <v>0</v>
      </c>
    </row>
    <row r="408" spans="1:15" ht="25.5" x14ac:dyDescent="0.25">
      <c r="A408" s="100">
        <f t="shared" si="110"/>
        <v>377</v>
      </c>
      <c r="B408" s="101">
        <v>613000</v>
      </c>
      <c r="C408" s="102" t="s">
        <v>254</v>
      </c>
      <c r="D408" s="93">
        <f>D409</f>
        <v>0</v>
      </c>
      <c r="E408" s="84">
        <f t="shared" ref="E408:M408" si="128">E409</f>
        <v>0</v>
      </c>
      <c r="F408" s="93">
        <f t="shared" si="128"/>
        <v>0</v>
      </c>
      <c r="G408" s="84">
        <f t="shared" si="128"/>
        <v>0</v>
      </c>
      <c r="H408" s="83">
        <f t="shared" si="128"/>
        <v>0</v>
      </c>
      <c r="I408" s="84">
        <f t="shared" si="128"/>
        <v>0</v>
      </c>
      <c r="J408" s="93">
        <f t="shared" si="128"/>
        <v>0</v>
      </c>
      <c r="K408" s="84">
        <f t="shared" si="128"/>
        <v>0</v>
      </c>
      <c r="L408" s="93">
        <f t="shared" si="128"/>
        <v>0</v>
      </c>
      <c r="M408" s="84">
        <f t="shared" si="128"/>
        <v>0</v>
      </c>
      <c r="N408" s="93">
        <f t="shared" si="123"/>
        <v>0</v>
      </c>
      <c r="O408" s="84">
        <f t="shared" si="123"/>
        <v>0</v>
      </c>
    </row>
    <row r="409" spans="1:15" x14ac:dyDescent="0.25">
      <c r="A409" s="119">
        <f t="shared" si="110"/>
        <v>378</v>
      </c>
      <c r="B409" s="120">
        <v>613100</v>
      </c>
      <c r="C409" s="121" t="s">
        <v>355</v>
      </c>
      <c r="D409" s="176"/>
      <c r="E409" s="175"/>
      <c r="F409" s="176"/>
      <c r="G409" s="175"/>
      <c r="H409" s="174"/>
      <c r="I409" s="173"/>
      <c r="J409" s="176"/>
      <c r="K409" s="175"/>
      <c r="L409" s="176"/>
      <c r="M409" s="175"/>
      <c r="N409" s="110">
        <f t="shared" si="123"/>
        <v>0</v>
      </c>
      <c r="O409" s="88">
        <f t="shared" si="123"/>
        <v>0</v>
      </c>
    </row>
    <row r="410" spans="1:15" ht="25.5" x14ac:dyDescent="0.25">
      <c r="A410" s="100">
        <f t="shared" si="110"/>
        <v>379</v>
      </c>
      <c r="B410" s="101">
        <v>614000</v>
      </c>
      <c r="C410" s="102" t="s">
        <v>255</v>
      </c>
      <c r="D410" s="93">
        <f>D411</f>
        <v>0</v>
      </c>
      <c r="E410" s="84">
        <f t="shared" ref="E410:M410" si="129">E411</f>
        <v>0</v>
      </c>
      <c r="F410" s="93">
        <f t="shared" si="129"/>
        <v>0</v>
      </c>
      <c r="G410" s="84">
        <f t="shared" si="129"/>
        <v>0</v>
      </c>
      <c r="H410" s="83">
        <f t="shared" si="129"/>
        <v>0</v>
      </c>
      <c r="I410" s="84">
        <f t="shared" si="129"/>
        <v>0</v>
      </c>
      <c r="J410" s="93">
        <f t="shared" si="129"/>
        <v>0</v>
      </c>
      <c r="K410" s="84">
        <f t="shared" si="129"/>
        <v>0</v>
      </c>
      <c r="L410" s="93">
        <f t="shared" si="129"/>
        <v>0</v>
      </c>
      <c r="M410" s="84">
        <f t="shared" si="129"/>
        <v>0</v>
      </c>
      <c r="N410" s="93">
        <f t="shared" si="123"/>
        <v>0</v>
      </c>
      <c r="O410" s="84">
        <f t="shared" si="123"/>
        <v>0</v>
      </c>
    </row>
    <row r="411" spans="1:15" ht="25.5" x14ac:dyDescent="0.25">
      <c r="A411" s="119">
        <f t="shared" si="110"/>
        <v>380</v>
      </c>
      <c r="B411" s="120">
        <v>614100</v>
      </c>
      <c r="C411" s="121" t="s">
        <v>356</v>
      </c>
      <c r="D411" s="176"/>
      <c r="E411" s="175"/>
      <c r="F411" s="176"/>
      <c r="G411" s="175"/>
      <c r="H411" s="174"/>
      <c r="I411" s="173"/>
      <c r="J411" s="176"/>
      <c r="K411" s="175"/>
      <c r="L411" s="176"/>
      <c r="M411" s="175"/>
      <c r="N411" s="110">
        <f t="shared" si="123"/>
        <v>0</v>
      </c>
      <c r="O411" s="88">
        <f t="shared" si="123"/>
        <v>0</v>
      </c>
    </row>
    <row r="412" spans="1:15" ht="38.25" x14ac:dyDescent="0.25">
      <c r="A412" s="100">
        <f t="shared" si="110"/>
        <v>381</v>
      </c>
      <c r="B412" s="101">
        <v>615000</v>
      </c>
      <c r="C412" s="102" t="s">
        <v>256</v>
      </c>
      <c r="D412" s="93">
        <f>D413</f>
        <v>0</v>
      </c>
      <c r="E412" s="84">
        <f t="shared" ref="E412:M412" si="130">E413</f>
        <v>0</v>
      </c>
      <c r="F412" s="93">
        <f t="shared" si="130"/>
        <v>0</v>
      </c>
      <c r="G412" s="84">
        <f t="shared" si="130"/>
        <v>0</v>
      </c>
      <c r="H412" s="83">
        <f t="shared" si="130"/>
        <v>0</v>
      </c>
      <c r="I412" s="84">
        <f t="shared" si="130"/>
        <v>0</v>
      </c>
      <c r="J412" s="93">
        <f t="shared" si="130"/>
        <v>0</v>
      </c>
      <c r="K412" s="84">
        <f t="shared" si="130"/>
        <v>0</v>
      </c>
      <c r="L412" s="93">
        <f t="shared" si="130"/>
        <v>0</v>
      </c>
      <c r="M412" s="84">
        <f t="shared" si="130"/>
        <v>0</v>
      </c>
      <c r="N412" s="93">
        <f t="shared" si="123"/>
        <v>0</v>
      </c>
      <c r="O412" s="84">
        <f t="shared" si="123"/>
        <v>0</v>
      </c>
    </row>
    <row r="413" spans="1:15" ht="25.5" x14ac:dyDescent="0.25">
      <c r="A413" s="178">
        <f t="shared" si="110"/>
        <v>382</v>
      </c>
      <c r="B413" s="179">
        <v>615100</v>
      </c>
      <c r="C413" s="180" t="s">
        <v>357</v>
      </c>
      <c r="D413" s="176"/>
      <c r="E413" s="175"/>
      <c r="F413" s="176"/>
      <c r="G413" s="175"/>
      <c r="H413" s="174"/>
      <c r="I413" s="173"/>
      <c r="J413" s="176"/>
      <c r="K413" s="175"/>
      <c r="L413" s="176"/>
      <c r="M413" s="175"/>
      <c r="N413" s="110">
        <f t="shared" si="123"/>
        <v>0</v>
      </c>
      <c r="O413" s="88">
        <f t="shared" si="123"/>
        <v>0</v>
      </c>
    </row>
    <row r="414" spans="1:15" ht="25.5" x14ac:dyDescent="0.25">
      <c r="A414" s="100">
        <f t="shared" si="110"/>
        <v>383</v>
      </c>
      <c r="B414" s="101">
        <v>620000</v>
      </c>
      <c r="C414" s="102" t="s">
        <v>257</v>
      </c>
      <c r="D414" s="93">
        <f>D415+D425+D434</f>
        <v>0</v>
      </c>
      <c r="E414" s="84">
        <f t="shared" ref="E414:M414" si="131">E415+E425+E434</f>
        <v>0</v>
      </c>
      <c r="F414" s="93">
        <f t="shared" si="131"/>
        <v>0</v>
      </c>
      <c r="G414" s="84">
        <f t="shared" si="131"/>
        <v>0</v>
      </c>
      <c r="H414" s="83">
        <f t="shared" si="131"/>
        <v>0</v>
      </c>
      <c r="I414" s="84">
        <f t="shared" si="131"/>
        <v>0</v>
      </c>
      <c r="J414" s="93">
        <f t="shared" si="131"/>
        <v>0</v>
      </c>
      <c r="K414" s="84">
        <f t="shared" si="131"/>
        <v>0</v>
      </c>
      <c r="L414" s="93">
        <f t="shared" si="131"/>
        <v>0</v>
      </c>
      <c r="M414" s="84">
        <f t="shared" si="131"/>
        <v>0</v>
      </c>
      <c r="N414" s="93">
        <f t="shared" si="123"/>
        <v>0</v>
      </c>
      <c r="O414" s="84">
        <f t="shared" si="123"/>
        <v>0</v>
      </c>
    </row>
    <row r="415" spans="1:15" ht="25.5" x14ac:dyDescent="0.25">
      <c r="A415" s="100">
        <f t="shared" si="110"/>
        <v>384</v>
      </c>
      <c r="B415" s="101">
        <v>621000</v>
      </c>
      <c r="C415" s="102" t="s">
        <v>258</v>
      </c>
      <c r="D415" s="93">
        <f t="shared" ref="D415:M415" si="132">SUM(D416:D424)</f>
        <v>0</v>
      </c>
      <c r="E415" s="84">
        <f t="shared" si="132"/>
        <v>0</v>
      </c>
      <c r="F415" s="93">
        <f t="shared" si="132"/>
        <v>0</v>
      </c>
      <c r="G415" s="84">
        <f t="shared" si="132"/>
        <v>0</v>
      </c>
      <c r="H415" s="83">
        <f t="shared" si="132"/>
        <v>0</v>
      </c>
      <c r="I415" s="84">
        <f t="shared" si="132"/>
        <v>0</v>
      </c>
      <c r="J415" s="93">
        <f t="shared" si="132"/>
        <v>0</v>
      </c>
      <c r="K415" s="84">
        <f t="shared" si="132"/>
        <v>0</v>
      </c>
      <c r="L415" s="93">
        <f t="shared" si="132"/>
        <v>0</v>
      </c>
      <c r="M415" s="84">
        <f t="shared" si="132"/>
        <v>0</v>
      </c>
      <c r="N415" s="93">
        <f t="shared" si="123"/>
        <v>0</v>
      </c>
      <c r="O415" s="84">
        <f t="shared" si="123"/>
        <v>0</v>
      </c>
    </row>
    <row r="416" spans="1:15" ht="25.5" x14ac:dyDescent="0.25">
      <c r="A416" s="103">
        <f t="shared" si="110"/>
        <v>385</v>
      </c>
      <c r="B416" s="104">
        <v>621100</v>
      </c>
      <c r="C416" s="105" t="s">
        <v>358</v>
      </c>
      <c r="D416" s="176"/>
      <c r="E416" s="175"/>
      <c r="F416" s="176"/>
      <c r="G416" s="175"/>
      <c r="H416" s="174"/>
      <c r="I416" s="173"/>
      <c r="J416" s="176"/>
      <c r="K416" s="175"/>
      <c r="L416" s="176"/>
      <c r="M416" s="175"/>
      <c r="N416" s="110">
        <f t="shared" si="123"/>
        <v>0</v>
      </c>
      <c r="O416" s="88">
        <f t="shared" si="123"/>
        <v>0</v>
      </c>
    </row>
    <row r="417" spans="1:15" x14ac:dyDescent="0.25">
      <c r="A417" s="103">
        <f t="shared" si="110"/>
        <v>386</v>
      </c>
      <c r="B417" s="104">
        <v>621200</v>
      </c>
      <c r="C417" s="105" t="s">
        <v>359</v>
      </c>
      <c r="D417" s="176"/>
      <c r="E417" s="175"/>
      <c r="F417" s="176"/>
      <c r="G417" s="175"/>
      <c r="H417" s="174"/>
      <c r="I417" s="173"/>
      <c r="J417" s="176"/>
      <c r="K417" s="175"/>
      <c r="L417" s="176"/>
      <c r="M417" s="175"/>
      <c r="N417" s="110">
        <f t="shared" si="123"/>
        <v>0</v>
      </c>
      <c r="O417" s="88">
        <f t="shared" si="123"/>
        <v>0</v>
      </c>
    </row>
    <row r="418" spans="1:15" ht="25.5" x14ac:dyDescent="0.25">
      <c r="A418" s="103">
        <f t="shared" si="110"/>
        <v>387</v>
      </c>
      <c r="B418" s="104">
        <v>621300</v>
      </c>
      <c r="C418" s="105" t="s">
        <v>360</v>
      </c>
      <c r="D418" s="176"/>
      <c r="E418" s="175"/>
      <c r="F418" s="176"/>
      <c r="G418" s="175"/>
      <c r="H418" s="174"/>
      <c r="I418" s="173"/>
      <c r="J418" s="176"/>
      <c r="K418" s="175"/>
      <c r="L418" s="176"/>
      <c r="M418" s="175"/>
      <c r="N418" s="110">
        <f t="shared" si="123"/>
        <v>0</v>
      </c>
      <c r="O418" s="88">
        <f t="shared" si="123"/>
        <v>0</v>
      </c>
    </row>
    <row r="419" spans="1:15" ht="25.5" x14ac:dyDescent="0.25">
      <c r="A419" s="103">
        <f t="shared" si="110"/>
        <v>388</v>
      </c>
      <c r="B419" s="104">
        <v>621400</v>
      </c>
      <c r="C419" s="105" t="s">
        <v>361</v>
      </c>
      <c r="D419" s="176"/>
      <c r="E419" s="175"/>
      <c r="F419" s="176"/>
      <c r="G419" s="175"/>
      <c r="H419" s="174"/>
      <c r="I419" s="173"/>
      <c r="J419" s="176"/>
      <c r="K419" s="175"/>
      <c r="L419" s="176"/>
      <c r="M419" s="175"/>
      <c r="N419" s="110">
        <f t="shared" si="123"/>
        <v>0</v>
      </c>
      <c r="O419" s="88">
        <f t="shared" si="123"/>
        <v>0</v>
      </c>
    </row>
    <row r="420" spans="1:15" ht="25.5" x14ac:dyDescent="0.25">
      <c r="A420" s="103">
        <f t="shared" si="110"/>
        <v>389</v>
      </c>
      <c r="B420" s="104">
        <v>621500</v>
      </c>
      <c r="C420" s="105" t="s">
        <v>57</v>
      </c>
      <c r="D420" s="176"/>
      <c r="E420" s="175"/>
      <c r="F420" s="176"/>
      <c r="G420" s="175"/>
      <c r="H420" s="174"/>
      <c r="I420" s="173"/>
      <c r="J420" s="176"/>
      <c r="K420" s="175"/>
      <c r="L420" s="176"/>
      <c r="M420" s="175"/>
      <c r="N420" s="110">
        <f t="shared" si="123"/>
        <v>0</v>
      </c>
      <c r="O420" s="88">
        <f t="shared" si="123"/>
        <v>0</v>
      </c>
    </row>
    <row r="421" spans="1:15" ht="25.5" x14ac:dyDescent="0.25">
      <c r="A421" s="103">
        <f t="shared" si="110"/>
        <v>390</v>
      </c>
      <c r="B421" s="104">
        <v>621600</v>
      </c>
      <c r="C421" s="105" t="s">
        <v>362</v>
      </c>
      <c r="D421" s="176"/>
      <c r="E421" s="175"/>
      <c r="F421" s="176"/>
      <c r="G421" s="175"/>
      <c r="H421" s="174"/>
      <c r="I421" s="173"/>
      <c r="J421" s="176"/>
      <c r="K421" s="175"/>
      <c r="L421" s="176"/>
      <c r="M421" s="175"/>
      <c r="N421" s="110">
        <f t="shared" si="123"/>
        <v>0</v>
      </c>
      <c r="O421" s="88">
        <f t="shared" si="123"/>
        <v>0</v>
      </c>
    </row>
    <row r="422" spans="1:15" ht="25.5" x14ac:dyDescent="0.25">
      <c r="A422" s="103">
        <f t="shared" si="110"/>
        <v>391</v>
      </c>
      <c r="B422" s="104">
        <v>621700</v>
      </c>
      <c r="C422" s="105" t="s">
        <v>58</v>
      </c>
      <c r="D422" s="176"/>
      <c r="E422" s="175"/>
      <c r="F422" s="176"/>
      <c r="G422" s="175"/>
      <c r="H422" s="174"/>
      <c r="I422" s="173"/>
      <c r="J422" s="176"/>
      <c r="K422" s="175"/>
      <c r="L422" s="176"/>
      <c r="M422" s="175"/>
      <c r="N422" s="110">
        <f t="shared" si="123"/>
        <v>0</v>
      </c>
      <c r="O422" s="88">
        <f t="shared" si="123"/>
        <v>0</v>
      </c>
    </row>
    <row r="423" spans="1:15" ht="25.5" x14ac:dyDescent="0.25">
      <c r="A423" s="103">
        <f t="shared" si="110"/>
        <v>392</v>
      </c>
      <c r="B423" s="104">
        <v>621800</v>
      </c>
      <c r="C423" s="105" t="s">
        <v>363</v>
      </c>
      <c r="D423" s="176"/>
      <c r="E423" s="175"/>
      <c r="F423" s="176"/>
      <c r="G423" s="175"/>
      <c r="H423" s="174"/>
      <c r="I423" s="173"/>
      <c r="J423" s="176"/>
      <c r="K423" s="175"/>
      <c r="L423" s="176"/>
      <c r="M423" s="175"/>
      <c r="N423" s="110">
        <f t="shared" si="123"/>
        <v>0</v>
      </c>
      <c r="O423" s="88">
        <f t="shared" si="123"/>
        <v>0</v>
      </c>
    </row>
    <row r="424" spans="1:15" ht="25.5" x14ac:dyDescent="0.25">
      <c r="A424" s="103">
        <f t="shared" ref="A424:A436" si="133">A423+1</f>
        <v>393</v>
      </c>
      <c r="B424" s="104">
        <v>621900</v>
      </c>
      <c r="C424" s="105" t="s">
        <v>17</v>
      </c>
      <c r="D424" s="176"/>
      <c r="E424" s="175"/>
      <c r="F424" s="176"/>
      <c r="G424" s="175"/>
      <c r="H424" s="174"/>
      <c r="I424" s="173"/>
      <c r="J424" s="176"/>
      <c r="K424" s="175"/>
      <c r="L424" s="176"/>
      <c r="M424" s="175"/>
      <c r="N424" s="110">
        <f t="shared" si="123"/>
        <v>0</v>
      </c>
      <c r="O424" s="88">
        <f t="shared" si="123"/>
        <v>0</v>
      </c>
    </row>
    <row r="425" spans="1:15" ht="25.5" x14ac:dyDescent="0.25">
      <c r="A425" s="100">
        <f t="shared" si="133"/>
        <v>394</v>
      </c>
      <c r="B425" s="101">
        <v>622000</v>
      </c>
      <c r="C425" s="102" t="s">
        <v>259</v>
      </c>
      <c r="D425" s="93">
        <f>SUM(D426:D433)</f>
        <v>0</v>
      </c>
      <c r="E425" s="84">
        <f t="shared" ref="E425:M425" si="134">SUM(E426:E433)</f>
        <v>0</v>
      </c>
      <c r="F425" s="93">
        <f t="shared" si="134"/>
        <v>0</v>
      </c>
      <c r="G425" s="84">
        <f t="shared" si="134"/>
        <v>0</v>
      </c>
      <c r="H425" s="83">
        <f t="shared" si="134"/>
        <v>0</v>
      </c>
      <c r="I425" s="84">
        <f t="shared" si="134"/>
        <v>0</v>
      </c>
      <c r="J425" s="93">
        <f t="shared" si="134"/>
        <v>0</v>
      </c>
      <c r="K425" s="84">
        <f t="shared" si="134"/>
        <v>0</v>
      </c>
      <c r="L425" s="93">
        <f t="shared" si="134"/>
        <v>0</v>
      </c>
      <c r="M425" s="84">
        <f t="shared" si="134"/>
        <v>0</v>
      </c>
      <c r="N425" s="93">
        <f t="shared" si="123"/>
        <v>0</v>
      </c>
      <c r="O425" s="84">
        <f t="shared" si="123"/>
        <v>0</v>
      </c>
    </row>
    <row r="426" spans="1:15" ht="25.5" x14ac:dyDescent="0.25">
      <c r="A426" s="103">
        <f t="shared" si="133"/>
        <v>395</v>
      </c>
      <c r="B426" s="104">
        <v>622100</v>
      </c>
      <c r="C426" s="105" t="s">
        <v>18</v>
      </c>
      <c r="D426" s="176"/>
      <c r="E426" s="175"/>
      <c r="F426" s="176"/>
      <c r="G426" s="175"/>
      <c r="H426" s="174"/>
      <c r="I426" s="173"/>
      <c r="J426" s="176"/>
      <c r="K426" s="175"/>
      <c r="L426" s="176"/>
      <c r="M426" s="175"/>
      <c r="N426" s="110">
        <f t="shared" si="123"/>
        <v>0</v>
      </c>
      <c r="O426" s="88">
        <f t="shared" si="123"/>
        <v>0</v>
      </c>
    </row>
    <row r="427" spans="1:15" x14ac:dyDescent="0.25">
      <c r="A427" s="103">
        <f t="shared" si="133"/>
        <v>396</v>
      </c>
      <c r="B427" s="104">
        <v>622200</v>
      </c>
      <c r="C427" s="105" t="s">
        <v>19</v>
      </c>
      <c r="D427" s="176"/>
      <c r="E427" s="175"/>
      <c r="F427" s="176"/>
      <c r="G427" s="175"/>
      <c r="H427" s="174"/>
      <c r="I427" s="173"/>
      <c r="J427" s="176"/>
      <c r="K427" s="175"/>
      <c r="L427" s="176"/>
      <c r="M427" s="175"/>
      <c r="N427" s="110">
        <f t="shared" si="123"/>
        <v>0</v>
      </c>
      <c r="O427" s="88">
        <f t="shared" si="123"/>
        <v>0</v>
      </c>
    </row>
    <row r="428" spans="1:15" ht="25.5" x14ac:dyDescent="0.25">
      <c r="A428" s="103">
        <f t="shared" si="133"/>
        <v>397</v>
      </c>
      <c r="B428" s="104">
        <v>622300</v>
      </c>
      <c r="C428" s="105" t="s">
        <v>20</v>
      </c>
      <c r="D428" s="176"/>
      <c r="E428" s="175"/>
      <c r="F428" s="176"/>
      <c r="G428" s="175"/>
      <c r="H428" s="174"/>
      <c r="I428" s="173"/>
      <c r="J428" s="176"/>
      <c r="K428" s="175"/>
      <c r="L428" s="176"/>
      <c r="M428" s="175"/>
      <c r="N428" s="110">
        <f t="shared" si="123"/>
        <v>0</v>
      </c>
      <c r="O428" s="88">
        <f t="shared" si="123"/>
        <v>0</v>
      </c>
    </row>
    <row r="429" spans="1:15" ht="25.5" x14ac:dyDescent="0.25">
      <c r="A429" s="103">
        <f t="shared" si="133"/>
        <v>398</v>
      </c>
      <c r="B429" s="104">
        <v>622400</v>
      </c>
      <c r="C429" s="105" t="s">
        <v>21</v>
      </c>
      <c r="D429" s="176"/>
      <c r="E429" s="175"/>
      <c r="F429" s="176"/>
      <c r="G429" s="175"/>
      <c r="H429" s="174"/>
      <c r="I429" s="173"/>
      <c r="J429" s="176"/>
      <c r="K429" s="175"/>
      <c r="L429" s="176"/>
      <c r="M429" s="175"/>
      <c r="N429" s="110">
        <f t="shared" si="123"/>
        <v>0</v>
      </c>
      <c r="O429" s="88">
        <f t="shared" si="123"/>
        <v>0</v>
      </c>
    </row>
    <row r="430" spans="1:15" ht="25.5" x14ac:dyDescent="0.25">
      <c r="A430" s="103">
        <f t="shared" si="133"/>
        <v>399</v>
      </c>
      <c r="B430" s="104">
        <v>622500</v>
      </c>
      <c r="C430" s="105" t="s">
        <v>22</v>
      </c>
      <c r="D430" s="176"/>
      <c r="E430" s="175"/>
      <c r="F430" s="176"/>
      <c r="G430" s="175"/>
      <c r="H430" s="174"/>
      <c r="I430" s="173"/>
      <c r="J430" s="176"/>
      <c r="K430" s="175"/>
      <c r="L430" s="176"/>
      <c r="M430" s="175"/>
      <c r="N430" s="110">
        <f t="shared" si="123"/>
        <v>0</v>
      </c>
      <c r="O430" s="88">
        <f t="shared" si="123"/>
        <v>0</v>
      </c>
    </row>
    <row r="431" spans="1:15" ht="25.5" x14ac:dyDescent="0.25">
      <c r="A431" s="103">
        <f t="shared" si="133"/>
        <v>400</v>
      </c>
      <c r="B431" s="104">
        <v>622600</v>
      </c>
      <c r="C431" s="105" t="s">
        <v>23</v>
      </c>
      <c r="D431" s="176"/>
      <c r="E431" s="175"/>
      <c r="F431" s="176"/>
      <c r="G431" s="175"/>
      <c r="H431" s="174"/>
      <c r="I431" s="173"/>
      <c r="J431" s="176"/>
      <c r="K431" s="175"/>
      <c r="L431" s="176"/>
      <c r="M431" s="175"/>
      <c r="N431" s="110">
        <f t="shared" si="123"/>
        <v>0</v>
      </c>
      <c r="O431" s="88">
        <f t="shared" si="123"/>
        <v>0</v>
      </c>
    </row>
    <row r="432" spans="1:15" ht="25.5" x14ac:dyDescent="0.25">
      <c r="A432" s="103">
        <f t="shared" si="133"/>
        <v>401</v>
      </c>
      <c r="B432" s="104">
        <v>622700</v>
      </c>
      <c r="C432" s="105" t="s">
        <v>24</v>
      </c>
      <c r="D432" s="176"/>
      <c r="E432" s="175"/>
      <c r="F432" s="176"/>
      <c r="G432" s="175"/>
      <c r="H432" s="174"/>
      <c r="I432" s="173"/>
      <c r="J432" s="176"/>
      <c r="K432" s="175"/>
      <c r="L432" s="176"/>
      <c r="M432" s="175"/>
      <c r="N432" s="110">
        <f t="shared" si="123"/>
        <v>0</v>
      </c>
      <c r="O432" s="88">
        <f t="shared" si="123"/>
        <v>0</v>
      </c>
    </row>
    <row r="433" spans="1:15" x14ac:dyDescent="0.25">
      <c r="A433" s="103">
        <f t="shared" si="133"/>
        <v>402</v>
      </c>
      <c r="B433" s="104">
        <v>622800</v>
      </c>
      <c r="C433" s="105" t="s">
        <v>25</v>
      </c>
      <c r="D433" s="176"/>
      <c r="E433" s="175"/>
      <c r="F433" s="176"/>
      <c r="G433" s="175"/>
      <c r="H433" s="174"/>
      <c r="I433" s="173"/>
      <c r="J433" s="176"/>
      <c r="K433" s="175"/>
      <c r="L433" s="176"/>
      <c r="M433" s="175"/>
      <c r="N433" s="110">
        <f t="shared" si="123"/>
        <v>0</v>
      </c>
      <c r="O433" s="88">
        <f t="shared" si="123"/>
        <v>0</v>
      </c>
    </row>
    <row r="434" spans="1:15" ht="63.75" x14ac:dyDescent="0.25">
      <c r="A434" s="100">
        <f t="shared" si="133"/>
        <v>403</v>
      </c>
      <c r="B434" s="101">
        <v>623000</v>
      </c>
      <c r="C434" s="102" t="s">
        <v>260</v>
      </c>
      <c r="D434" s="93">
        <f>D435</f>
        <v>0</v>
      </c>
      <c r="E434" s="84">
        <f t="shared" ref="E434:M434" si="135">E435</f>
        <v>0</v>
      </c>
      <c r="F434" s="93">
        <f t="shared" si="135"/>
        <v>0</v>
      </c>
      <c r="G434" s="84">
        <f t="shared" si="135"/>
        <v>0</v>
      </c>
      <c r="H434" s="83">
        <f t="shared" si="135"/>
        <v>0</v>
      </c>
      <c r="I434" s="84">
        <f t="shared" si="135"/>
        <v>0</v>
      </c>
      <c r="J434" s="93">
        <f t="shared" si="135"/>
        <v>0</v>
      </c>
      <c r="K434" s="84">
        <f t="shared" si="135"/>
        <v>0</v>
      </c>
      <c r="L434" s="93">
        <f t="shared" si="135"/>
        <v>0</v>
      </c>
      <c r="M434" s="84">
        <f t="shared" si="135"/>
        <v>0</v>
      </c>
      <c r="N434" s="93">
        <f t="shared" si="123"/>
        <v>0</v>
      </c>
      <c r="O434" s="84">
        <f t="shared" si="123"/>
        <v>0</v>
      </c>
    </row>
    <row r="435" spans="1:15" ht="51.75" thickBot="1" x14ac:dyDescent="0.3">
      <c r="A435" s="123">
        <f t="shared" si="133"/>
        <v>404</v>
      </c>
      <c r="B435" s="124">
        <v>623100</v>
      </c>
      <c r="C435" s="138" t="s">
        <v>287</v>
      </c>
      <c r="D435" s="176"/>
      <c r="E435" s="175"/>
      <c r="F435" s="176"/>
      <c r="G435" s="175"/>
      <c r="H435" s="174"/>
      <c r="I435" s="173"/>
      <c r="J435" s="176"/>
      <c r="K435" s="175"/>
      <c r="L435" s="176"/>
      <c r="M435" s="175"/>
      <c r="N435" s="139">
        <f t="shared" si="123"/>
        <v>0</v>
      </c>
      <c r="O435" s="126">
        <f t="shared" si="123"/>
        <v>0</v>
      </c>
    </row>
    <row r="436" spans="1:15" ht="27" thickTop="1" thickBot="1" x14ac:dyDescent="0.3">
      <c r="A436" s="140">
        <f t="shared" si="133"/>
        <v>405</v>
      </c>
      <c r="B436" s="141"/>
      <c r="C436" s="129" t="s">
        <v>261</v>
      </c>
      <c r="D436" s="142">
        <f t="shared" ref="D436:O436" si="136">D388+D342+D178</f>
        <v>26215765</v>
      </c>
      <c r="E436" s="143">
        <f t="shared" si="136"/>
        <v>134365170.69</v>
      </c>
      <c r="F436" s="142">
        <f t="shared" si="136"/>
        <v>25130000</v>
      </c>
      <c r="G436" s="143">
        <f t="shared" si="136"/>
        <v>167100000</v>
      </c>
      <c r="H436" s="142">
        <f t="shared" si="136"/>
        <v>22200000</v>
      </c>
      <c r="I436" s="143">
        <f t="shared" si="136"/>
        <v>179928000</v>
      </c>
      <c r="J436" s="142">
        <f t="shared" si="136"/>
        <v>26550000</v>
      </c>
      <c r="K436" s="143">
        <f t="shared" si="136"/>
        <v>180128000</v>
      </c>
      <c r="L436" s="142">
        <f t="shared" si="136"/>
        <v>26550000</v>
      </c>
      <c r="M436" s="143">
        <f t="shared" si="136"/>
        <v>180128000</v>
      </c>
      <c r="N436" s="142">
        <f t="shared" si="136"/>
        <v>75300000</v>
      </c>
      <c r="O436" s="143">
        <f t="shared" si="136"/>
        <v>540184000</v>
      </c>
    </row>
    <row r="437" spans="1:15" ht="52.5" thickTop="1" thickBot="1" x14ac:dyDescent="0.3">
      <c r="A437" s="181"/>
      <c r="B437" s="181"/>
      <c r="C437" s="145" t="s">
        <v>72</v>
      </c>
      <c r="D437" s="182">
        <f>D177-D436</f>
        <v>0</v>
      </c>
      <c r="E437" s="183">
        <f t="shared" ref="E437:O437" si="137">E177-E436</f>
        <v>622373.31000000238</v>
      </c>
      <c r="F437" s="182">
        <f t="shared" si="137"/>
        <v>0</v>
      </c>
      <c r="G437" s="183">
        <f t="shared" si="137"/>
        <v>622373</v>
      </c>
      <c r="H437" s="184">
        <f t="shared" si="137"/>
        <v>0</v>
      </c>
      <c r="I437" s="183">
        <f t="shared" si="137"/>
        <v>0</v>
      </c>
      <c r="J437" s="182">
        <f t="shared" si="137"/>
        <v>0</v>
      </c>
      <c r="K437" s="183">
        <f t="shared" si="137"/>
        <v>0</v>
      </c>
      <c r="L437" s="182">
        <f t="shared" si="137"/>
        <v>0</v>
      </c>
      <c r="M437" s="183">
        <f t="shared" si="137"/>
        <v>0</v>
      </c>
      <c r="N437" s="182">
        <f t="shared" si="137"/>
        <v>0</v>
      </c>
      <c r="O437" s="183">
        <f t="shared" si="137"/>
        <v>0</v>
      </c>
    </row>
    <row r="438" spans="1:15" x14ac:dyDescent="0.25">
      <c r="A438" s="185"/>
      <c r="B438" s="185"/>
      <c r="C438" s="185"/>
      <c r="D438" s="185"/>
      <c r="E438" s="185"/>
      <c r="F438" s="185"/>
      <c r="G438" s="185"/>
      <c r="H438" s="185"/>
      <c r="I438" s="185"/>
      <c r="J438" s="185"/>
      <c r="K438" s="185"/>
      <c r="L438" s="185"/>
      <c r="M438" s="185"/>
      <c r="N438" s="185"/>
      <c r="O438" s="185"/>
    </row>
    <row r="439" spans="1:15" ht="25.5" x14ac:dyDescent="0.25">
      <c r="A439" s="19" t="s">
        <v>349</v>
      </c>
      <c r="B439" s="371" t="s">
        <v>430</v>
      </c>
      <c r="C439" s="373"/>
      <c r="D439" s="371" t="s">
        <v>503</v>
      </c>
      <c r="E439" s="372"/>
      <c r="F439" s="371" t="s">
        <v>504</v>
      </c>
      <c r="G439" s="372"/>
      <c r="H439" s="371" t="s">
        <v>432</v>
      </c>
      <c r="I439" s="372"/>
      <c r="J439" s="371" t="s">
        <v>434</v>
      </c>
      <c r="K439" s="372"/>
      <c r="L439" s="371" t="s">
        <v>506</v>
      </c>
      <c r="M439" s="372"/>
      <c r="N439" s="371" t="s">
        <v>507</v>
      </c>
      <c r="O439" s="372"/>
    </row>
    <row r="440" spans="1:15" x14ac:dyDescent="0.25">
      <c r="A440" s="147">
        <v>1</v>
      </c>
      <c r="B440" s="361">
        <v>2</v>
      </c>
      <c r="C440" s="362"/>
      <c r="D440" s="361">
        <v>3</v>
      </c>
      <c r="E440" s="362"/>
      <c r="F440" s="361">
        <v>4</v>
      </c>
      <c r="G440" s="362"/>
      <c r="H440" s="361">
        <v>5</v>
      </c>
      <c r="I440" s="362"/>
      <c r="J440" s="361">
        <v>6</v>
      </c>
      <c r="K440" s="362"/>
      <c r="L440" s="361">
        <v>7</v>
      </c>
      <c r="M440" s="362"/>
      <c r="N440" s="363" t="s">
        <v>42</v>
      </c>
      <c r="O440" s="364"/>
    </row>
    <row r="441" spans="1:15" ht="27.75" customHeight="1" x14ac:dyDescent="0.25">
      <c r="A441" s="207" t="s">
        <v>350</v>
      </c>
      <c r="B441" s="381" t="s">
        <v>485</v>
      </c>
      <c r="C441" s="382"/>
      <c r="D441" s="321">
        <v>119983352</v>
      </c>
      <c r="E441" s="321"/>
      <c r="F441" s="321">
        <v>150600000</v>
      </c>
      <c r="G441" s="321"/>
      <c r="H441" s="326">
        <v>163428000</v>
      </c>
      <c r="I441" s="326"/>
      <c r="J441" s="326">
        <v>163428000</v>
      </c>
      <c r="K441" s="326"/>
      <c r="L441" s="326">
        <v>163428000</v>
      </c>
      <c r="M441" s="326"/>
      <c r="N441" s="374">
        <f>SUM(H441,J441,L441)</f>
        <v>490284000</v>
      </c>
      <c r="O441" s="375"/>
    </row>
    <row r="442" spans="1:15" ht="27.75" customHeight="1" x14ac:dyDescent="0.25">
      <c r="A442" s="196" t="s">
        <v>479</v>
      </c>
      <c r="B442" s="376" t="s">
        <v>486</v>
      </c>
      <c r="C442" s="377"/>
      <c r="D442" s="378"/>
      <c r="E442" s="379"/>
      <c r="F442" s="378"/>
      <c r="G442" s="379"/>
      <c r="H442" s="326"/>
      <c r="I442" s="326"/>
      <c r="J442" s="378"/>
      <c r="K442" s="379"/>
      <c r="L442" s="380"/>
      <c r="M442" s="380"/>
      <c r="N442" s="374">
        <f t="shared" ref="N442:N457" si="138">SUM(H442,J442,L442)</f>
        <v>0</v>
      </c>
      <c r="O442" s="375"/>
    </row>
    <row r="443" spans="1:15" ht="27.75" customHeight="1" x14ac:dyDescent="0.25">
      <c r="A443" s="196" t="s">
        <v>476</v>
      </c>
      <c r="B443" s="376" t="s">
        <v>487</v>
      </c>
      <c r="C443" s="377"/>
      <c r="D443" s="378"/>
      <c r="E443" s="379"/>
      <c r="F443" s="378"/>
      <c r="G443" s="379"/>
      <c r="H443" s="326"/>
      <c r="I443" s="326"/>
      <c r="J443" s="378"/>
      <c r="K443" s="379"/>
      <c r="L443" s="380"/>
      <c r="M443" s="380"/>
      <c r="N443" s="374">
        <f t="shared" si="138"/>
        <v>0</v>
      </c>
      <c r="O443" s="375"/>
    </row>
    <row r="444" spans="1:15" ht="27.75" customHeight="1" x14ac:dyDescent="0.25">
      <c r="A444" s="196" t="s">
        <v>480</v>
      </c>
      <c r="B444" s="376" t="s">
        <v>488</v>
      </c>
      <c r="C444" s="377"/>
      <c r="D444" s="321">
        <v>898416</v>
      </c>
      <c r="E444" s="321"/>
      <c r="F444" s="321">
        <v>500000</v>
      </c>
      <c r="G444" s="321"/>
      <c r="H444" s="326">
        <v>550000</v>
      </c>
      <c r="I444" s="326"/>
      <c r="J444" s="326">
        <v>550000</v>
      </c>
      <c r="K444" s="326"/>
      <c r="L444" s="326">
        <v>550000</v>
      </c>
      <c r="M444" s="326"/>
      <c r="N444" s="374">
        <f t="shared" si="138"/>
        <v>1650000</v>
      </c>
      <c r="O444" s="375"/>
    </row>
    <row r="445" spans="1:15" ht="27.75" customHeight="1" x14ac:dyDescent="0.25">
      <c r="A445" s="196" t="s">
        <v>477</v>
      </c>
      <c r="B445" s="376" t="s">
        <v>489</v>
      </c>
      <c r="C445" s="377"/>
      <c r="D445" s="378"/>
      <c r="E445" s="379"/>
      <c r="F445" s="378"/>
      <c r="G445" s="379"/>
      <c r="H445" s="326"/>
      <c r="I445" s="326"/>
      <c r="J445" s="378"/>
      <c r="K445" s="379"/>
      <c r="L445" s="380"/>
      <c r="M445" s="380"/>
      <c r="N445" s="374">
        <f t="shared" si="138"/>
        <v>0</v>
      </c>
      <c r="O445" s="375"/>
    </row>
    <row r="446" spans="1:15" ht="27.75" customHeight="1" x14ac:dyDescent="0.25">
      <c r="A446" s="196" t="s">
        <v>481</v>
      </c>
      <c r="B446" s="376" t="s">
        <v>490</v>
      </c>
      <c r="C446" s="377"/>
      <c r="D446" s="378"/>
      <c r="E446" s="379"/>
      <c r="F446" s="378"/>
      <c r="G446" s="379"/>
      <c r="H446" s="326"/>
      <c r="I446" s="326"/>
      <c r="J446" s="378"/>
      <c r="K446" s="379"/>
      <c r="L446" s="380"/>
      <c r="M446" s="380"/>
      <c r="N446" s="374">
        <f t="shared" si="138"/>
        <v>0</v>
      </c>
      <c r="O446" s="375"/>
    </row>
    <row r="447" spans="1:15" ht="27.75" customHeight="1" x14ac:dyDescent="0.25">
      <c r="A447" s="196" t="s">
        <v>478</v>
      </c>
      <c r="B447" s="376" t="s">
        <v>291</v>
      </c>
      <c r="C447" s="377"/>
      <c r="D447" s="378">
        <v>26215765</v>
      </c>
      <c r="E447" s="379"/>
      <c r="F447" s="378">
        <v>25130000</v>
      </c>
      <c r="G447" s="379"/>
      <c r="H447" s="326">
        <v>22200000</v>
      </c>
      <c r="I447" s="326"/>
      <c r="J447" s="378">
        <v>26550000</v>
      </c>
      <c r="K447" s="379"/>
      <c r="L447" s="380">
        <v>26550000</v>
      </c>
      <c r="M447" s="380"/>
      <c r="N447" s="374">
        <f t="shared" si="138"/>
        <v>75300000</v>
      </c>
      <c r="O447" s="375"/>
    </row>
    <row r="448" spans="1:15" ht="27.75" customHeight="1" x14ac:dyDescent="0.25">
      <c r="A448" s="196" t="s">
        <v>482</v>
      </c>
      <c r="B448" s="376" t="s">
        <v>290</v>
      </c>
      <c r="C448" s="377"/>
      <c r="D448" s="378">
        <v>485000</v>
      </c>
      <c r="E448" s="379"/>
      <c r="F448" s="378">
        <v>500000</v>
      </c>
      <c r="G448" s="379"/>
      <c r="H448" s="321">
        <v>300000</v>
      </c>
      <c r="I448" s="321"/>
      <c r="J448" s="378">
        <v>500000</v>
      </c>
      <c r="K448" s="379"/>
      <c r="L448" s="380">
        <v>500000</v>
      </c>
      <c r="M448" s="380"/>
      <c r="N448" s="374">
        <f t="shared" si="138"/>
        <v>1300000</v>
      </c>
      <c r="O448" s="375"/>
    </row>
    <row r="449" spans="1:15" ht="27.75" customHeight="1" x14ac:dyDescent="0.25">
      <c r="A449" s="196" t="s">
        <v>483</v>
      </c>
      <c r="B449" s="376" t="s">
        <v>491</v>
      </c>
      <c r="C449" s="377"/>
      <c r="D449" s="378">
        <v>6596</v>
      </c>
      <c r="E449" s="379"/>
      <c r="F449" s="378"/>
      <c r="G449" s="379"/>
      <c r="H449" s="321">
        <v>150000</v>
      </c>
      <c r="I449" s="321"/>
      <c r="J449" s="378">
        <v>150000</v>
      </c>
      <c r="K449" s="379"/>
      <c r="L449" s="380">
        <v>150000</v>
      </c>
      <c r="M449" s="380"/>
      <c r="N449" s="374">
        <f t="shared" si="138"/>
        <v>450000</v>
      </c>
      <c r="O449" s="375"/>
    </row>
    <row r="450" spans="1:15" ht="27.75" customHeight="1" x14ac:dyDescent="0.25">
      <c r="A450" s="196" t="s">
        <v>420</v>
      </c>
      <c r="B450" s="376" t="s">
        <v>492</v>
      </c>
      <c r="C450" s="377"/>
      <c r="D450" s="378"/>
      <c r="E450" s="379"/>
      <c r="F450" s="378"/>
      <c r="G450" s="379"/>
      <c r="H450" s="321"/>
      <c r="I450" s="321"/>
      <c r="J450" s="378"/>
      <c r="K450" s="379"/>
      <c r="L450" s="380"/>
      <c r="M450" s="380"/>
      <c r="N450" s="374">
        <f t="shared" si="138"/>
        <v>0</v>
      </c>
      <c r="O450" s="375"/>
    </row>
    <row r="451" spans="1:15" ht="27.75" customHeight="1" x14ac:dyDescent="0.25">
      <c r="A451" s="196" t="s">
        <v>389</v>
      </c>
      <c r="B451" s="376" t="s">
        <v>493</v>
      </c>
      <c r="C451" s="377"/>
      <c r="D451" s="378"/>
      <c r="E451" s="379"/>
      <c r="F451" s="378"/>
      <c r="G451" s="379"/>
      <c r="H451" s="385"/>
      <c r="I451" s="386"/>
      <c r="J451" s="378"/>
      <c r="K451" s="379"/>
      <c r="L451" s="380"/>
      <c r="M451" s="380"/>
      <c r="N451" s="383">
        <f t="shared" si="138"/>
        <v>0</v>
      </c>
      <c r="O451" s="384"/>
    </row>
    <row r="452" spans="1:15" ht="27.75" customHeight="1" x14ac:dyDescent="0.25">
      <c r="A452" s="196" t="s">
        <v>390</v>
      </c>
      <c r="B452" s="376" t="s">
        <v>494</v>
      </c>
      <c r="C452" s="377"/>
      <c r="D452" s="378"/>
      <c r="E452" s="379"/>
      <c r="F452" s="378"/>
      <c r="G452" s="379"/>
      <c r="H452" s="385"/>
      <c r="I452" s="386"/>
      <c r="J452" s="378"/>
      <c r="K452" s="379"/>
      <c r="L452" s="380"/>
      <c r="M452" s="380"/>
      <c r="N452" s="383">
        <f t="shared" si="138"/>
        <v>0</v>
      </c>
      <c r="O452" s="384"/>
    </row>
    <row r="453" spans="1:15" ht="27.75" customHeight="1" x14ac:dyDescent="0.25">
      <c r="A453" s="196" t="s">
        <v>391</v>
      </c>
      <c r="B453" s="376" t="s">
        <v>495</v>
      </c>
      <c r="C453" s="377"/>
      <c r="D453" s="378">
        <v>263014</v>
      </c>
      <c r="E453" s="379"/>
      <c r="F453" s="378"/>
      <c r="G453" s="379"/>
      <c r="H453" s="385"/>
      <c r="I453" s="386"/>
      <c r="J453" s="378"/>
      <c r="K453" s="379"/>
      <c r="L453" s="380"/>
      <c r="M453" s="380"/>
      <c r="N453" s="383">
        <f t="shared" si="138"/>
        <v>0</v>
      </c>
      <c r="O453" s="384"/>
    </row>
    <row r="454" spans="1:15" ht="27.75" customHeight="1" x14ac:dyDescent="0.25">
      <c r="A454" s="196" t="s">
        <v>392</v>
      </c>
      <c r="B454" s="376" t="s">
        <v>292</v>
      </c>
      <c r="C454" s="377"/>
      <c r="D454" s="378"/>
      <c r="E454" s="379"/>
      <c r="F454" s="378"/>
      <c r="G454" s="379"/>
      <c r="H454" s="385"/>
      <c r="I454" s="386"/>
      <c r="J454" s="378"/>
      <c r="K454" s="379"/>
      <c r="L454" s="380"/>
      <c r="M454" s="380"/>
      <c r="N454" s="383">
        <f t="shared" si="138"/>
        <v>0</v>
      </c>
      <c r="O454" s="384"/>
    </row>
    <row r="455" spans="1:15" ht="27.75" customHeight="1" x14ac:dyDescent="0.25">
      <c r="A455" s="196" t="s">
        <v>393</v>
      </c>
      <c r="B455" s="376" t="s">
        <v>293</v>
      </c>
      <c r="C455" s="377"/>
      <c r="D455" s="378"/>
      <c r="E455" s="379"/>
      <c r="F455" s="378"/>
      <c r="G455" s="379"/>
      <c r="H455" s="385"/>
      <c r="I455" s="386"/>
      <c r="J455" s="378"/>
      <c r="K455" s="379"/>
      <c r="L455" s="380"/>
      <c r="M455" s="380"/>
      <c r="N455" s="383">
        <f t="shared" si="138"/>
        <v>0</v>
      </c>
      <c r="O455" s="384"/>
    </row>
    <row r="456" spans="1:15" ht="27.75" customHeight="1" x14ac:dyDescent="0.25">
      <c r="A456" s="196" t="s">
        <v>394</v>
      </c>
      <c r="B456" s="376" t="s">
        <v>484</v>
      </c>
      <c r="C456" s="377"/>
      <c r="D456" s="321">
        <v>12728793</v>
      </c>
      <c r="E456" s="321"/>
      <c r="F456" s="321">
        <v>15500000</v>
      </c>
      <c r="G456" s="321"/>
      <c r="H456" s="321">
        <v>15500000</v>
      </c>
      <c r="I456" s="321"/>
      <c r="J456" s="321">
        <v>15500000</v>
      </c>
      <c r="K456" s="321"/>
      <c r="L456" s="321">
        <v>15500000</v>
      </c>
      <c r="M456" s="321"/>
      <c r="N456" s="383">
        <f t="shared" si="138"/>
        <v>46500000</v>
      </c>
      <c r="O456" s="384"/>
    </row>
    <row r="457" spans="1:15" ht="27.75" customHeight="1" thickBot="1" x14ac:dyDescent="0.3">
      <c r="A457" s="197" t="s">
        <v>375</v>
      </c>
      <c r="B457" s="391" t="s">
        <v>294</v>
      </c>
      <c r="C457" s="392"/>
      <c r="D457" s="389"/>
      <c r="E457" s="390"/>
      <c r="F457" s="389"/>
      <c r="G457" s="390"/>
      <c r="H457" s="393"/>
      <c r="I457" s="394"/>
      <c r="J457" s="389"/>
      <c r="K457" s="390"/>
      <c r="L457" s="395"/>
      <c r="M457" s="395"/>
      <c r="N457" s="387">
        <f t="shared" si="138"/>
        <v>0</v>
      </c>
      <c r="O457" s="388"/>
    </row>
    <row r="458" spans="1:15" ht="32.25" customHeight="1" thickTop="1" thickBot="1" x14ac:dyDescent="0.3">
      <c r="A458" s="400" t="s">
        <v>403</v>
      </c>
      <c r="B458" s="331"/>
      <c r="C458" s="148" t="str">
        <f>$D$6</f>
        <v>2002-0001  Функционисање основних школа</v>
      </c>
      <c r="D458" s="397">
        <f>SUM(D441:E457)</f>
        <v>160580936</v>
      </c>
      <c r="E458" s="398"/>
      <c r="F458" s="397">
        <f>SUM(F441:G457)</f>
        <v>192230000</v>
      </c>
      <c r="G458" s="398"/>
      <c r="H458" s="397">
        <f>SUM(H441:I457)</f>
        <v>202128000</v>
      </c>
      <c r="I458" s="398"/>
      <c r="J458" s="397">
        <f>SUM(J441:K457)</f>
        <v>206678000</v>
      </c>
      <c r="K458" s="398"/>
      <c r="L458" s="397">
        <f>SUM(L441:M457)</f>
        <v>206678000</v>
      </c>
      <c r="M458" s="398"/>
      <c r="N458" s="397">
        <f>SUM(H458:M458)</f>
        <v>615484000</v>
      </c>
      <c r="O458" s="399"/>
    </row>
    <row r="459" spans="1:15" ht="26.25" thickTop="1" x14ac:dyDescent="0.25">
      <c r="A459" s="66"/>
      <c r="B459" s="66"/>
      <c r="C459" s="149" t="s">
        <v>73</v>
      </c>
      <c r="D459" s="324">
        <f>D436+E436-D458</f>
        <v>-0.31000000238418579</v>
      </c>
      <c r="E459" s="324"/>
      <c r="F459" s="324">
        <f>F436+G436-F458</f>
        <v>0</v>
      </c>
      <c r="G459" s="324"/>
      <c r="H459" s="324">
        <f>H436+I436-H458</f>
        <v>0</v>
      </c>
      <c r="I459" s="324"/>
      <c r="J459" s="324">
        <f>J436+K436-J458</f>
        <v>0</v>
      </c>
      <c r="K459" s="324"/>
      <c r="L459" s="324">
        <f>L436+M436-L458</f>
        <v>0</v>
      </c>
      <c r="M459" s="324"/>
      <c r="N459" s="324">
        <f>N436+O436-N458</f>
        <v>0</v>
      </c>
      <c r="O459" s="324"/>
    </row>
    <row r="460" spans="1:15" x14ac:dyDescent="0.25">
      <c r="C460" s="18"/>
      <c r="D460" s="66"/>
      <c r="E460" s="66"/>
      <c r="F460" s="66"/>
      <c r="G460" s="66"/>
      <c r="H460" s="66"/>
      <c r="I460" s="66"/>
      <c r="J460" s="66"/>
      <c r="K460" s="66"/>
      <c r="L460" s="66"/>
      <c r="O460" s="21"/>
    </row>
    <row r="461" spans="1:15" x14ac:dyDescent="0.25">
      <c r="A461" s="17" t="s">
        <v>404</v>
      </c>
      <c r="B461" s="18" t="s">
        <v>406</v>
      </c>
      <c r="C461" s="18"/>
      <c r="D461" s="66"/>
      <c r="E461" s="66"/>
      <c r="F461" s="66"/>
      <c r="G461" s="66"/>
      <c r="H461" s="66"/>
      <c r="I461" s="66"/>
      <c r="J461" s="66"/>
      <c r="K461" s="3"/>
      <c r="L461" s="3"/>
      <c r="O461" s="21"/>
    </row>
    <row r="462" spans="1:15" x14ac:dyDescent="0.25">
      <c r="A462" s="17" t="s">
        <v>405</v>
      </c>
      <c r="B462" s="18" t="s">
        <v>407</v>
      </c>
      <c r="C462" s="66"/>
      <c r="D462" s="66"/>
      <c r="E462" s="66"/>
      <c r="F462" s="66"/>
      <c r="G462" s="66"/>
      <c r="H462" s="66"/>
      <c r="I462" s="66"/>
      <c r="J462" s="66"/>
      <c r="K462" s="66"/>
      <c r="L462" s="66"/>
      <c r="O462" s="21"/>
    </row>
    <row r="463" spans="1:15" x14ac:dyDescent="0.25">
      <c r="A463" s="1"/>
      <c r="B463" s="1"/>
      <c r="C463" s="1"/>
      <c r="D463" s="1"/>
      <c r="E463" s="1"/>
      <c r="F463" s="1"/>
      <c r="G463" s="1"/>
      <c r="H463" s="1"/>
      <c r="I463" s="1"/>
      <c r="J463" s="1"/>
      <c r="K463" s="25"/>
      <c r="L463" s="25"/>
      <c r="O463" s="21"/>
    </row>
    <row r="464" spans="1:15" ht="15.75" x14ac:dyDescent="0.25">
      <c r="A464" s="1"/>
      <c r="B464" s="1"/>
      <c r="C464" s="1"/>
      <c r="D464" s="1"/>
      <c r="E464" s="1"/>
      <c r="F464" s="1"/>
      <c r="G464" s="1"/>
      <c r="H464" s="1"/>
      <c r="I464" s="1"/>
      <c r="J464" s="1"/>
      <c r="M464" s="396" t="s">
        <v>376</v>
      </c>
      <c r="N464" s="396"/>
      <c r="O464" s="21"/>
    </row>
    <row r="465" spans="1:15" ht="15.75" x14ac:dyDescent="0.25">
      <c r="A465" s="1"/>
      <c r="B465" s="1"/>
      <c r="C465" s="1"/>
      <c r="D465" s="1"/>
      <c r="E465" s="1"/>
      <c r="F465" s="1"/>
      <c r="G465" s="1"/>
      <c r="H465" s="1"/>
      <c r="I465" s="1"/>
      <c r="J465" s="1"/>
      <c r="M465" s="57"/>
      <c r="N465" s="57"/>
      <c r="O465" s="21"/>
    </row>
    <row r="466" spans="1:15" ht="16.5" thickBot="1" x14ac:dyDescent="0.3">
      <c r="A466" s="1"/>
      <c r="B466" s="186" t="s">
        <v>377</v>
      </c>
      <c r="C466" s="244">
        <v>43698</v>
      </c>
      <c r="D466" s="1"/>
      <c r="E466" s="1"/>
      <c r="F466" s="1"/>
      <c r="G466" s="1"/>
      <c r="H466" s="1"/>
      <c r="I466" s="1"/>
      <c r="J466" s="1"/>
      <c r="M466" s="187"/>
      <c r="N466" s="187"/>
      <c r="O466" s="21"/>
    </row>
  </sheetData>
  <sheetProtection sheet="1" formatCells="0" formatColumns="0" formatRows="0" insertColumns="0" insertRows="0" insertHyperlinks="0" deleteColumns="0" deleteRows="0" sort="0"/>
  <dataConsolidate/>
  <mergeCells count="201">
    <mergeCell ref="A458:B458"/>
    <mergeCell ref="D458:E458"/>
    <mergeCell ref="F458:G458"/>
    <mergeCell ref="H458:I458"/>
    <mergeCell ref="D459:E459"/>
    <mergeCell ref="F459:G459"/>
    <mergeCell ref="H459:I459"/>
    <mergeCell ref="J459:K459"/>
    <mergeCell ref="L457:M457"/>
    <mergeCell ref="M464:N464"/>
    <mergeCell ref="J458:K458"/>
    <mergeCell ref="L458:M458"/>
    <mergeCell ref="N458:O458"/>
    <mergeCell ref="L459:M459"/>
    <mergeCell ref="N459:O459"/>
    <mergeCell ref="N455:O455"/>
    <mergeCell ref="N456:O456"/>
    <mergeCell ref="N457:O457"/>
    <mergeCell ref="J457:K457"/>
    <mergeCell ref="B456:C456"/>
    <mergeCell ref="D456:E456"/>
    <mergeCell ref="F456:G456"/>
    <mergeCell ref="H456:I456"/>
    <mergeCell ref="J456:K456"/>
    <mergeCell ref="L456:M456"/>
    <mergeCell ref="B455:C455"/>
    <mergeCell ref="D455:E455"/>
    <mergeCell ref="F455:G455"/>
    <mergeCell ref="H455:I455"/>
    <mergeCell ref="J455:K455"/>
    <mergeCell ref="L455:M455"/>
    <mergeCell ref="B457:C457"/>
    <mergeCell ref="D457:E457"/>
    <mergeCell ref="F457:G457"/>
    <mergeCell ref="H457:I457"/>
    <mergeCell ref="N453:O453"/>
    <mergeCell ref="B454:C454"/>
    <mergeCell ref="D454:E454"/>
    <mergeCell ref="F454:G454"/>
    <mergeCell ref="H454:I454"/>
    <mergeCell ref="J454:K454"/>
    <mergeCell ref="L454:M454"/>
    <mergeCell ref="N454:O454"/>
    <mergeCell ref="B453:C453"/>
    <mergeCell ref="D453:E453"/>
    <mergeCell ref="F453:G453"/>
    <mergeCell ref="H453:I453"/>
    <mergeCell ref="J453:K453"/>
    <mergeCell ref="L453:M453"/>
    <mergeCell ref="N451:O451"/>
    <mergeCell ref="B452:C452"/>
    <mergeCell ref="D452:E452"/>
    <mergeCell ref="F452:G452"/>
    <mergeCell ref="H452:I452"/>
    <mergeCell ref="J452:K452"/>
    <mergeCell ref="L452:M452"/>
    <mergeCell ref="N452:O452"/>
    <mergeCell ref="B451:C451"/>
    <mergeCell ref="D451:E451"/>
    <mergeCell ref="F451:G451"/>
    <mergeCell ref="H451:I451"/>
    <mergeCell ref="J451:K451"/>
    <mergeCell ref="L451:M451"/>
    <mergeCell ref="N449:O449"/>
    <mergeCell ref="B450:C450"/>
    <mergeCell ref="D450:E450"/>
    <mergeCell ref="F450:G450"/>
    <mergeCell ref="H450:I450"/>
    <mergeCell ref="J450:K450"/>
    <mergeCell ref="L450:M450"/>
    <mergeCell ref="N450:O450"/>
    <mergeCell ref="B449:C449"/>
    <mergeCell ref="D449:E449"/>
    <mergeCell ref="F449:G449"/>
    <mergeCell ref="H449:I449"/>
    <mergeCell ref="J449:K449"/>
    <mergeCell ref="L449:M449"/>
    <mergeCell ref="N447:O447"/>
    <mergeCell ref="B448:C448"/>
    <mergeCell ref="D448:E448"/>
    <mergeCell ref="F448:G448"/>
    <mergeCell ref="H448:I448"/>
    <mergeCell ref="J448:K448"/>
    <mergeCell ref="L448:M448"/>
    <mergeCell ref="N448:O448"/>
    <mergeCell ref="B447:C447"/>
    <mergeCell ref="D447:E447"/>
    <mergeCell ref="F447:G447"/>
    <mergeCell ref="H447:I447"/>
    <mergeCell ref="J447:K447"/>
    <mergeCell ref="L447:M447"/>
    <mergeCell ref="N445:O445"/>
    <mergeCell ref="B446:C446"/>
    <mergeCell ref="D446:E446"/>
    <mergeCell ref="F446:G446"/>
    <mergeCell ref="H446:I446"/>
    <mergeCell ref="J446:K446"/>
    <mergeCell ref="L446:M446"/>
    <mergeCell ref="N446:O446"/>
    <mergeCell ref="B445:C445"/>
    <mergeCell ref="D445:E445"/>
    <mergeCell ref="F445:G445"/>
    <mergeCell ref="H445:I445"/>
    <mergeCell ref="J445:K445"/>
    <mergeCell ref="L445:M445"/>
    <mergeCell ref="N443:O443"/>
    <mergeCell ref="B444:C444"/>
    <mergeCell ref="D444:E444"/>
    <mergeCell ref="F444:G444"/>
    <mergeCell ref="H444:I444"/>
    <mergeCell ref="J444:K444"/>
    <mergeCell ref="L444:M444"/>
    <mergeCell ref="N444:O444"/>
    <mergeCell ref="B443:C443"/>
    <mergeCell ref="D443:E443"/>
    <mergeCell ref="F443:G443"/>
    <mergeCell ref="H443:I443"/>
    <mergeCell ref="J443:K443"/>
    <mergeCell ref="L443:M443"/>
    <mergeCell ref="L439:M439"/>
    <mergeCell ref="N441:O441"/>
    <mergeCell ref="B442:C442"/>
    <mergeCell ref="D442:E442"/>
    <mergeCell ref="F442:G442"/>
    <mergeCell ref="H442:I442"/>
    <mergeCell ref="J442:K442"/>
    <mergeCell ref="L442:M442"/>
    <mergeCell ref="N442:O442"/>
    <mergeCell ref="B441:C441"/>
    <mergeCell ref="D441:E441"/>
    <mergeCell ref="F441:G441"/>
    <mergeCell ref="H441:I441"/>
    <mergeCell ref="J441:K441"/>
    <mergeCell ref="L441:M441"/>
    <mergeCell ref="D440:E440"/>
    <mergeCell ref="F440:G440"/>
    <mergeCell ref="H440:I440"/>
    <mergeCell ref="J440:K440"/>
    <mergeCell ref="B439:C439"/>
    <mergeCell ref="D439:E439"/>
    <mergeCell ref="F439:G439"/>
    <mergeCell ref="H439:I439"/>
    <mergeCell ref="J439:K439"/>
    <mergeCell ref="H29:I29"/>
    <mergeCell ref="J29:K29"/>
    <mergeCell ref="L29:M29"/>
    <mergeCell ref="N29:O29"/>
    <mergeCell ref="L440:M440"/>
    <mergeCell ref="N440:O440"/>
    <mergeCell ref="D7:K7"/>
    <mergeCell ref="A10:C10"/>
    <mergeCell ref="A9:C9"/>
    <mergeCell ref="A12:C12"/>
    <mergeCell ref="A28:O28"/>
    <mergeCell ref="A29:A30"/>
    <mergeCell ref="B29:B30"/>
    <mergeCell ref="C29:C30"/>
    <mergeCell ref="D29:E29"/>
    <mergeCell ref="F29:G29"/>
    <mergeCell ref="L17:O17"/>
    <mergeCell ref="L25:O25"/>
    <mergeCell ref="L18:O18"/>
    <mergeCell ref="L19:O19"/>
    <mergeCell ref="D21:O21"/>
    <mergeCell ref="B21:C22"/>
    <mergeCell ref="N439:O439"/>
    <mergeCell ref="B440:C440"/>
    <mergeCell ref="A6:C6"/>
    <mergeCell ref="D17:F17"/>
    <mergeCell ref="A7:C7"/>
    <mergeCell ref="D6:K6"/>
    <mergeCell ref="B15:C16"/>
    <mergeCell ref="A15:A16"/>
    <mergeCell ref="D10:O10"/>
    <mergeCell ref="D11:O11"/>
    <mergeCell ref="D12:O12"/>
    <mergeCell ref="L16:O16"/>
    <mergeCell ref="A1:O1"/>
    <mergeCell ref="A2:O2"/>
    <mergeCell ref="D8:O8"/>
    <mergeCell ref="D9:O9"/>
    <mergeCell ref="A23:A25"/>
    <mergeCell ref="A8:C8"/>
    <mergeCell ref="A11:C11"/>
    <mergeCell ref="D18:F18"/>
    <mergeCell ref="D19:F19"/>
    <mergeCell ref="D15:O15"/>
    <mergeCell ref="A17:A19"/>
    <mergeCell ref="D24:F24"/>
    <mergeCell ref="D22:F22"/>
    <mergeCell ref="B23:C25"/>
    <mergeCell ref="L24:O24"/>
    <mergeCell ref="D16:F16"/>
    <mergeCell ref="L23:O23"/>
    <mergeCell ref="L22:O22"/>
    <mergeCell ref="D25:F25"/>
    <mergeCell ref="D23:F23"/>
    <mergeCell ref="A13:C13"/>
    <mergeCell ref="D13:O13"/>
    <mergeCell ref="A21:A22"/>
    <mergeCell ref="B17:C19"/>
  </mergeCells>
  <phoneticPr fontId="12" type="noConversion"/>
  <conditionalFormatting sqref="D83:O83 D72:O72 D67:O67 D149:O149 D135:O135 D133:O133 D130:O131 D127:O128 D125:O125 D123:O123 D120:O121 D118:O118 D116:O116 D168:O168 D157:O158 D54:O54 D47:O47 D113:O114 D138:O139 D45:O45 D60:O60 D103:O103 D98:O98 D95:O95 D88:O88 D349:O349 D408:O408 D400:O400 D382:O382 D380:O380 D372:O372 D368:O368 D195:O195 D193:O193 D188:O188 D186:O186 D182:O182 D434:O434 D410:O410 D363:O363 D361:O361 D340:O340 D307:O307 D412:O412 D329:O329 D315:O315 D304:O304 D301:O301 D298:O298 D255:O255 D291:O291 D288:O288 D285:O285 D277:O277 D275:O275 D268:O268 D251:O251 D249:O249 D232:O232 D229:O229 D221:O221 D212:O212 D206:O206 D247:O247 D338:O338 D335:O335 D333:O333 D359:O359 D425:O425 D33:O34 D36:O37 D40:O41 D63:O64 D75:O76 D100:O101 D105:O106 D109:O110 D179:O180 D197:O198 D242:O243 D257:O258 D281:O282 D294:O295 D310:O311 D325:O326 D343:O344 D365:O366 D374:O375 D377:O378 D385:O386 D389:O390 D414:O415">
    <cfRule type="cellIs" dxfId="11" priority="2" stopIfTrue="1" operator="equal">
      <formula>0</formula>
    </cfRule>
  </conditionalFormatting>
  <conditionalFormatting sqref="N441:O457 N341:O341 N360:O360 N367:O367 N376:O376 N383:O384 N401:O407 N369:O371 N373:O373 N305:O306 N308:O309 N362:O362 N409:O409 N334:O334 N411:O411 N316:O324 N416:O424 N426:O433 N336:O337 N364:O364 N387:O387 N391:O399 N327:O328 N345:O348 N379:O379 N350:O358 N312:O314 N169:O176 N381:O381 N330:O332 N339:O339 N413:O413 N181:O181 N183:O185 N187:O187 N189:O192 N194:O194 N196:O196 N199:O205 N207:O211 N213:O220 N222:O228 N230:O231 N233:O241 N244:O246 N248:O248 N250:O250 N252:O254 N256:O256 N259:O267 N269:O274 N276:O276 N278:O280 N283:O284 N286:O287 N289:O290 N292:O293 N296:O297 N299:O300 N302:O303 N35:O35 N38:O38 N42:O44 N46:O46 N48:O53 N55:O59 N61:O62 N65:O66 N68:O71 N73:O74 N77:O82 N84:O87 N89:O94 N96:O97 N99:O99 N102:O102 N104:O104 N107:O108 N111:O111 N115:O115 N117:O117 N119:O119 N122:O122 N124:O124 N126:O126 N129:O129 N132:O132 N134:O134 N136:O136 N140:O148 N150:O156 N159:O167 N435:O435">
    <cfRule type="cellIs" dxfId="10" priority="3" stopIfTrue="1" operator="equal">
      <formula>0</formula>
    </cfRule>
  </conditionalFormatting>
  <conditionalFormatting sqref="D342:O342 D39:O39 D388:O388 D178:O178 D112:O112 D137:O137 D32:O32">
    <cfRule type="cellIs" dxfId="9" priority="4" stopIfTrue="1" operator="equal">
      <formula>0</formula>
    </cfRule>
  </conditionalFormatting>
  <conditionalFormatting sqref="D437:O437">
    <cfRule type="cellIs" dxfId="8" priority="7" stopIfTrue="1" operator="notEqual">
      <formula>0</formula>
    </cfRule>
    <cfRule type="cellIs" dxfId="7" priority="8" stopIfTrue="1" operator="equal">
      <formula>0</formula>
    </cfRule>
  </conditionalFormatting>
  <conditionalFormatting sqref="D458:O458 D436:O436 D177:O177">
    <cfRule type="cellIs" dxfId="6" priority="9" stopIfTrue="1" operator="equal">
      <formula>0</formula>
    </cfRule>
  </conditionalFormatting>
  <dataValidations xWindow="760" yWindow="343" count="3">
    <dataValidation type="list" allowBlank="1" showInputMessage="1" showErrorMessage="1" sqref="B327:B336">
      <formula1>Извори_финансирања</formula1>
    </dataValidation>
    <dataValidation errorStyle="information" allowBlank="1" showDropDown="1" showInputMessage="1" showErrorMessage="1" errorTitle="Обавештење" error="Унета шифра конта се не налази у контном плану." sqref="B47:B323"/>
    <dataValidation allowBlank="1" showErrorMessage="1" sqref="D5"/>
  </dataValidations>
  <pageMargins left="0" right="0.23622047244094491" top="0.47244094488188981" bottom="0.39370078740157483" header="0" footer="0.15748031496062992"/>
  <pageSetup paperSize="9" scale="65" fitToHeight="0" orientation="landscape" r:id="rId1"/>
  <headerFooter>
    <oddHeader>&amp;RОбразац   2. Програмска активност</oddHeader>
    <oddFooter>&amp;RСтрана &amp;P од &amp;N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2"/>
    <pageSetUpPr fitToPage="1"/>
  </sheetPr>
  <dimension ref="A1:P463"/>
  <sheetViews>
    <sheetView topLeftCell="A55" zoomScale="90" zoomScaleNormal="90" zoomScaleSheetLayoutView="90" workbookViewId="0">
      <selection activeCell="C464" sqref="C464"/>
    </sheetView>
  </sheetViews>
  <sheetFormatPr defaultRowHeight="15" x14ac:dyDescent="0.25"/>
  <cols>
    <col min="1" max="1" width="7.28515625" style="5" customWidth="1"/>
    <col min="2" max="2" width="8.28515625" style="5" customWidth="1"/>
    <col min="3" max="3" width="26.85546875" style="5" customWidth="1"/>
    <col min="4" max="4" width="25.140625" style="5" customWidth="1"/>
    <col min="5" max="9" width="13.140625" style="5" customWidth="1"/>
    <col min="10" max="10" width="20.42578125" style="5" customWidth="1"/>
    <col min="11" max="15" width="13.140625" style="5" customWidth="1"/>
    <col min="16" max="16" width="11.42578125" style="5" customWidth="1"/>
    <col min="17" max="16384" width="9.140625" style="5"/>
  </cols>
  <sheetData>
    <row r="1" spans="1:15" ht="18" customHeight="1" x14ac:dyDescent="0.25">
      <c r="A1" s="444" t="s">
        <v>417</v>
      </c>
      <c r="B1" s="444"/>
      <c r="C1" s="444"/>
      <c r="D1" s="444"/>
      <c r="E1" s="444"/>
      <c r="F1" s="444"/>
      <c r="G1" s="444"/>
      <c r="H1" s="444"/>
      <c r="I1" s="444"/>
      <c r="J1" s="444"/>
      <c r="K1" s="444"/>
      <c r="L1" s="444"/>
      <c r="M1" s="444"/>
      <c r="N1" s="444"/>
      <c r="O1" s="444"/>
    </row>
    <row r="2" spans="1:15" ht="21" customHeight="1" x14ac:dyDescent="0.25">
      <c r="A2" s="294" t="s">
        <v>395</v>
      </c>
      <c r="B2" s="294"/>
      <c r="C2" s="294"/>
      <c r="D2" s="294"/>
      <c r="E2" s="294"/>
      <c r="F2" s="294"/>
      <c r="G2" s="294"/>
      <c r="H2" s="294"/>
      <c r="I2" s="294"/>
      <c r="J2" s="294"/>
      <c r="K2" s="294"/>
      <c r="L2" s="294"/>
      <c r="M2" s="294"/>
      <c r="N2" s="294"/>
      <c r="O2" s="294"/>
    </row>
    <row r="3" spans="1:15" ht="15.75" customHeight="1" x14ac:dyDescent="0.25">
      <c r="A3" s="42"/>
      <c r="B3" s="42"/>
      <c r="C3" s="43"/>
      <c r="D3" s="245" t="s">
        <v>709</v>
      </c>
      <c r="E3" s="245"/>
      <c r="F3" s="245"/>
      <c r="G3" s="245"/>
      <c r="H3" s="245"/>
      <c r="I3" s="245"/>
      <c r="J3" s="30"/>
      <c r="K3" s="246"/>
      <c r="L3" s="52"/>
      <c r="M3" s="21"/>
    </row>
    <row r="4" spans="1:15" ht="21.75" customHeight="1" x14ac:dyDescent="0.25">
      <c r="A4" s="357" t="s">
        <v>423</v>
      </c>
      <c r="B4" s="357"/>
      <c r="C4" s="357"/>
      <c r="D4" s="445" t="str">
        <f>IF(Програм!$D$4="","",Програм!$D$4)</f>
        <v>Програм 9-Основно образовање</v>
      </c>
      <c r="E4" s="446"/>
      <c r="F4" s="446"/>
      <c r="G4" s="446"/>
      <c r="H4" s="446"/>
      <c r="I4" s="446"/>
      <c r="J4" s="446"/>
      <c r="K4" s="446"/>
      <c r="L4" s="446"/>
      <c r="M4" s="446"/>
      <c r="N4" s="446"/>
      <c r="O4" s="447"/>
    </row>
    <row r="5" spans="1:15" ht="21.75" customHeight="1" x14ac:dyDescent="0.25">
      <c r="A5" s="357" t="s">
        <v>396</v>
      </c>
      <c r="B5" s="357"/>
      <c r="C5" s="357"/>
      <c r="D5" s="46">
        <f>Програм!$D$5</f>
        <v>2002</v>
      </c>
      <c r="E5" s="47" t="s">
        <v>564</v>
      </c>
      <c r="F5" s="48"/>
      <c r="G5" s="48"/>
      <c r="H5" s="49"/>
      <c r="I5" s="49"/>
      <c r="J5" s="49"/>
      <c r="K5" s="49"/>
      <c r="L5" s="44"/>
      <c r="M5" s="45"/>
      <c r="N5" s="50"/>
      <c r="O5" s="51"/>
    </row>
    <row r="6" spans="1:15" ht="21.75" customHeight="1" x14ac:dyDescent="0.25">
      <c r="A6" s="357" t="s">
        <v>397</v>
      </c>
      <c r="B6" s="357"/>
      <c r="C6" s="357"/>
      <c r="D6" s="448" t="s">
        <v>561</v>
      </c>
      <c r="E6" s="449"/>
      <c r="F6" s="449"/>
      <c r="G6" s="449"/>
      <c r="H6" s="449"/>
      <c r="I6" s="449"/>
      <c r="J6" s="449"/>
      <c r="K6" s="449"/>
      <c r="L6" s="449"/>
      <c r="M6" s="449"/>
      <c r="N6" s="449"/>
      <c r="O6" s="450"/>
    </row>
    <row r="7" spans="1:15" ht="21.75" customHeight="1" x14ac:dyDescent="0.25">
      <c r="A7" s="357" t="s">
        <v>421</v>
      </c>
      <c r="B7" s="357"/>
      <c r="C7" s="357"/>
      <c r="D7" s="451" t="s">
        <v>560</v>
      </c>
      <c r="E7" s="452"/>
      <c r="F7" s="452"/>
      <c r="G7" s="452"/>
      <c r="H7" s="452"/>
      <c r="I7" s="452"/>
      <c r="J7" s="452"/>
      <c r="K7" s="452"/>
      <c r="L7" s="39"/>
      <c r="M7" s="61"/>
      <c r="N7" s="50"/>
      <c r="O7" s="51"/>
    </row>
    <row r="8" spans="1:15" ht="29.25" customHeight="1" x14ac:dyDescent="0.25">
      <c r="A8" s="307" t="s">
        <v>378</v>
      </c>
      <c r="B8" s="307"/>
      <c r="C8" s="307"/>
      <c r="D8" s="427" t="s">
        <v>559</v>
      </c>
      <c r="E8" s="428"/>
      <c r="F8" s="428"/>
      <c r="G8" s="428"/>
      <c r="H8" s="428"/>
      <c r="I8" s="428"/>
      <c r="J8" s="428"/>
      <c r="K8" s="428"/>
      <c r="L8" s="428"/>
      <c r="M8" s="428"/>
      <c r="N8" s="428"/>
      <c r="O8" s="429"/>
    </row>
    <row r="9" spans="1:15" ht="21.75" customHeight="1" x14ac:dyDescent="0.25">
      <c r="A9" s="424" t="s">
        <v>413</v>
      </c>
      <c r="B9" s="425"/>
      <c r="C9" s="426"/>
      <c r="D9" s="438" t="s">
        <v>562</v>
      </c>
      <c r="E9" s="438"/>
      <c r="F9" s="438"/>
      <c r="G9" s="438"/>
      <c r="H9" s="438"/>
      <c r="I9" s="438"/>
      <c r="J9" s="438"/>
      <c r="K9" s="438"/>
      <c r="L9" s="438"/>
      <c r="M9" s="438"/>
      <c r="N9" s="438"/>
      <c r="O9" s="438"/>
    </row>
    <row r="10" spans="1:15" ht="21.75" customHeight="1" x14ac:dyDescent="0.25">
      <c r="A10" s="436" t="s">
        <v>415</v>
      </c>
      <c r="B10" s="436"/>
      <c r="C10" s="436"/>
      <c r="D10" s="439" t="s">
        <v>563</v>
      </c>
      <c r="E10" s="440"/>
      <c r="F10" s="440"/>
      <c r="G10" s="440"/>
      <c r="H10" s="440"/>
      <c r="I10" s="440"/>
      <c r="J10" s="440"/>
      <c r="K10" s="440"/>
      <c r="L10" s="440"/>
      <c r="M10" s="440"/>
      <c r="N10" s="440"/>
      <c r="O10" s="440"/>
    </row>
    <row r="11" spans="1:15" ht="21.75" customHeight="1" x14ac:dyDescent="0.25">
      <c r="A11" s="436" t="s">
        <v>422</v>
      </c>
      <c r="B11" s="436"/>
      <c r="C11" s="436"/>
      <c r="D11" s="441" t="s">
        <v>565</v>
      </c>
      <c r="E11" s="442"/>
      <c r="F11" s="442"/>
      <c r="G11" s="442"/>
      <c r="H11" s="442"/>
      <c r="I11" s="442"/>
      <c r="J11" s="442"/>
      <c r="K11" s="442"/>
      <c r="L11" s="442"/>
      <c r="M11" s="442"/>
      <c r="N11" s="442"/>
      <c r="O11" s="443"/>
    </row>
    <row r="12" spans="1:15" ht="21.75" customHeight="1" x14ac:dyDescent="0.25">
      <c r="A12" s="424" t="s">
        <v>384</v>
      </c>
      <c r="B12" s="425"/>
      <c r="C12" s="426"/>
      <c r="D12" s="441" t="s">
        <v>566</v>
      </c>
      <c r="E12" s="442"/>
      <c r="F12" s="442"/>
      <c r="G12" s="442"/>
      <c r="H12" s="442"/>
      <c r="I12" s="442"/>
      <c r="J12" s="442"/>
      <c r="K12" s="442"/>
      <c r="L12" s="442"/>
      <c r="M12" s="442"/>
      <c r="N12" s="442"/>
      <c r="O12" s="443"/>
    </row>
    <row r="13" spans="1:15" ht="21.75" customHeight="1" x14ac:dyDescent="0.25">
      <c r="A13" s="424" t="s">
        <v>383</v>
      </c>
      <c r="B13" s="425"/>
      <c r="C13" s="426"/>
      <c r="D13" s="427" t="s">
        <v>567</v>
      </c>
      <c r="E13" s="428"/>
      <c r="F13" s="428"/>
      <c r="G13" s="428"/>
      <c r="H13" s="428"/>
      <c r="I13" s="428"/>
      <c r="J13" s="428"/>
      <c r="K13" s="428"/>
      <c r="L13" s="428"/>
      <c r="M13" s="428"/>
      <c r="N13" s="428"/>
      <c r="O13" s="429"/>
    </row>
    <row r="14" spans="1:15" ht="21.75" customHeight="1" x14ac:dyDescent="0.25">
      <c r="A14" s="424" t="s">
        <v>387</v>
      </c>
      <c r="B14" s="425"/>
      <c r="C14" s="426"/>
      <c r="D14" s="427" t="s">
        <v>568</v>
      </c>
      <c r="E14" s="428"/>
      <c r="F14" s="428"/>
      <c r="G14" s="428"/>
      <c r="H14" s="428"/>
      <c r="I14" s="428"/>
      <c r="J14" s="428"/>
      <c r="K14" s="428"/>
      <c r="L14" s="428"/>
      <c r="M14" s="428"/>
      <c r="N14" s="428"/>
      <c r="O14" s="429"/>
    </row>
    <row r="15" spans="1:15" ht="21.75" customHeight="1" x14ac:dyDescent="0.25">
      <c r="A15" s="430" t="s">
        <v>386</v>
      </c>
      <c r="B15" s="431"/>
      <c r="C15" s="432"/>
      <c r="D15" s="433" t="s">
        <v>568</v>
      </c>
      <c r="E15" s="434"/>
      <c r="F15" s="434"/>
      <c r="G15" s="434"/>
      <c r="H15" s="434"/>
      <c r="I15" s="434"/>
      <c r="J15" s="434"/>
      <c r="K15" s="434"/>
      <c r="L15" s="434"/>
      <c r="M15" s="434"/>
      <c r="N15" s="434"/>
      <c r="O15" s="435"/>
    </row>
    <row r="16" spans="1:15" ht="21.75" customHeight="1" x14ac:dyDescent="0.25">
      <c r="A16" s="436" t="s">
        <v>385</v>
      </c>
      <c r="B16" s="436"/>
      <c r="C16" s="436"/>
      <c r="D16" s="427" t="s">
        <v>519</v>
      </c>
      <c r="E16" s="428"/>
      <c r="F16" s="428"/>
      <c r="G16" s="428"/>
      <c r="H16" s="428"/>
      <c r="I16" s="428"/>
      <c r="J16" s="428"/>
      <c r="K16" s="428"/>
      <c r="L16" s="428"/>
      <c r="M16" s="428"/>
      <c r="N16" s="428"/>
      <c r="O16" s="429"/>
    </row>
    <row r="17" spans="1:16" ht="21" customHeight="1" x14ac:dyDescent="0.25">
      <c r="A17" s="1"/>
      <c r="B17" s="1"/>
      <c r="C17" s="1"/>
      <c r="D17" s="1"/>
      <c r="E17" s="1"/>
      <c r="F17" s="1"/>
      <c r="G17" s="1"/>
      <c r="H17" s="1"/>
      <c r="I17" s="1"/>
      <c r="J17" s="1"/>
      <c r="K17" s="1"/>
      <c r="L17" s="1"/>
    </row>
    <row r="18" spans="1:16" ht="15" customHeight="1" x14ac:dyDescent="0.25">
      <c r="A18" s="437"/>
      <c r="B18" s="280" t="s">
        <v>399</v>
      </c>
      <c r="C18" s="281"/>
      <c r="D18" s="252" t="s">
        <v>427</v>
      </c>
      <c r="E18" s="252"/>
      <c r="F18" s="252"/>
      <c r="G18" s="252"/>
      <c r="H18" s="252"/>
      <c r="I18" s="252"/>
      <c r="J18" s="252"/>
      <c r="K18" s="252"/>
      <c r="L18" s="252"/>
      <c r="M18" s="252"/>
      <c r="N18" s="252"/>
      <c r="O18" s="252"/>
    </row>
    <row r="19" spans="1:16" ht="39" customHeight="1" x14ac:dyDescent="0.25">
      <c r="A19" s="437"/>
      <c r="B19" s="282"/>
      <c r="C19" s="283"/>
      <c r="D19" s="274" t="s">
        <v>400</v>
      </c>
      <c r="E19" s="274"/>
      <c r="F19" s="274"/>
      <c r="G19" s="19" t="s">
        <v>503</v>
      </c>
      <c r="H19" s="19" t="s">
        <v>504</v>
      </c>
      <c r="I19" s="19" t="s">
        <v>431</v>
      </c>
      <c r="J19" s="19" t="s">
        <v>433</v>
      </c>
      <c r="K19" s="19" t="s">
        <v>505</v>
      </c>
      <c r="L19" s="252" t="s">
        <v>429</v>
      </c>
      <c r="M19" s="252"/>
      <c r="N19" s="252"/>
      <c r="O19" s="252"/>
    </row>
    <row r="20" spans="1:16" ht="42" customHeight="1" x14ac:dyDescent="0.25">
      <c r="A20" s="415">
        <v>1</v>
      </c>
      <c r="B20" s="351" t="s">
        <v>569</v>
      </c>
      <c r="C20" s="416"/>
      <c r="D20" s="421" t="s">
        <v>575</v>
      </c>
      <c r="E20" s="422"/>
      <c r="F20" s="422"/>
      <c r="G20" s="28">
        <v>0.35</v>
      </c>
      <c r="H20" s="28">
        <v>0.3</v>
      </c>
      <c r="I20" s="54">
        <v>0.25</v>
      </c>
      <c r="J20" s="28">
        <v>0.25</v>
      </c>
      <c r="K20" s="28">
        <v>0.25</v>
      </c>
      <c r="L20" s="421" t="s">
        <v>571</v>
      </c>
      <c r="M20" s="422"/>
      <c r="N20" s="422"/>
      <c r="O20" s="422"/>
    </row>
    <row r="21" spans="1:16" ht="42" customHeight="1" x14ac:dyDescent="0.25">
      <c r="A21" s="415"/>
      <c r="B21" s="417"/>
      <c r="C21" s="418"/>
      <c r="D21" s="421" t="s">
        <v>570</v>
      </c>
      <c r="E21" s="422"/>
      <c r="F21" s="422"/>
      <c r="G21" s="27">
        <v>20</v>
      </c>
      <c r="H21" s="27">
        <v>15</v>
      </c>
      <c r="I21" s="55">
        <v>10</v>
      </c>
      <c r="J21" s="27">
        <v>10</v>
      </c>
      <c r="K21" s="27">
        <v>10</v>
      </c>
      <c r="L21" s="422" t="s">
        <v>573</v>
      </c>
      <c r="M21" s="423"/>
      <c r="N21" s="423"/>
      <c r="O21" s="423"/>
    </row>
    <row r="22" spans="1:16" ht="42" customHeight="1" x14ac:dyDescent="0.25">
      <c r="A22" s="415"/>
      <c r="B22" s="419"/>
      <c r="C22" s="420"/>
      <c r="D22" s="422" t="s">
        <v>572</v>
      </c>
      <c r="E22" s="422"/>
      <c r="F22" s="422"/>
      <c r="G22" s="28">
        <v>0.05</v>
      </c>
      <c r="H22" s="28">
        <v>0.03</v>
      </c>
      <c r="I22" s="54">
        <v>0.02</v>
      </c>
      <c r="J22" s="28">
        <v>0.02</v>
      </c>
      <c r="K22" s="28">
        <v>0.02</v>
      </c>
      <c r="L22" s="422" t="s">
        <v>574</v>
      </c>
      <c r="M22" s="423"/>
      <c r="N22" s="423"/>
      <c r="O22" s="423"/>
    </row>
    <row r="23" spans="1:16" x14ac:dyDescent="0.25">
      <c r="A23" s="1"/>
      <c r="B23" s="1"/>
      <c r="C23" s="1"/>
      <c r="D23" s="22"/>
      <c r="E23" s="1"/>
      <c r="F23" s="1"/>
      <c r="G23" s="1"/>
      <c r="H23" s="1"/>
      <c r="I23" s="1"/>
      <c r="J23" s="1"/>
      <c r="K23" s="1"/>
      <c r="L23" s="1"/>
    </row>
    <row r="24" spans="1:16" ht="25.5" customHeight="1" x14ac:dyDescent="0.25">
      <c r="A24" s="64"/>
      <c r="B24" s="65"/>
      <c r="C24" s="65"/>
      <c r="D24" s="65"/>
      <c r="E24" s="65"/>
      <c r="F24" s="65"/>
      <c r="G24" s="65"/>
      <c r="H24" s="65"/>
      <c r="I24" s="65"/>
      <c r="J24" s="65"/>
      <c r="K24" s="65"/>
      <c r="L24" s="65"/>
      <c r="M24" s="65"/>
      <c r="N24" s="65"/>
      <c r="O24" s="65"/>
    </row>
    <row r="25" spans="1:16" s="7" customFormat="1" ht="30.75" customHeight="1" thickBot="1" x14ac:dyDescent="0.3">
      <c r="A25" s="367" t="s">
        <v>54</v>
      </c>
      <c r="B25" s="368"/>
      <c r="C25" s="368"/>
      <c r="D25" s="368"/>
      <c r="E25" s="368"/>
      <c r="F25" s="368"/>
      <c r="G25" s="368"/>
      <c r="H25" s="368"/>
      <c r="I25" s="368"/>
      <c r="J25" s="368"/>
      <c r="K25" s="368"/>
      <c r="L25" s="368"/>
      <c r="M25" s="368"/>
      <c r="N25" s="368"/>
      <c r="O25" s="368"/>
      <c r="P25" s="23"/>
    </row>
    <row r="26" spans="1:16" s="7" customFormat="1" ht="39.75" customHeight="1" x14ac:dyDescent="0.25">
      <c r="A26" s="313" t="s">
        <v>419</v>
      </c>
      <c r="B26" s="317" t="s">
        <v>388</v>
      </c>
      <c r="C26" s="343" t="s">
        <v>47</v>
      </c>
      <c r="D26" s="369" t="s">
        <v>503</v>
      </c>
      <c r="E26" s="360"/>
      <c r="F26" s="369" t="s">
        <v>504</v>
      </c>
      <c r="G26" s="360"/>
      <c r="H26" s="359" t="s">
        <v>432</v>
      </c>
      <c r="I26" s="360"/>
      <c r="J26" s="359" t="s">
        <v>434</v>
      </c>
      <c r="K26" s="360"/>
      <c r="L26" s="359" t="s">
        <v>506</v>
      </c>
      <c r="M26" s="360"/>
      <c r="N26" s="359" t="s">
        <v>507</v>
      </c>
      <c r="O26" s="360"/>
      <c r="P26" s="23"/>
    </row>
    <row r="27" spans="1:16" s="2" customFormat="1" ht="42" customHeight="1" x14ac:dyDescent="0.25">
      <c r="A27" s="314"/>
      <c r="B27" s="318"/>
      <c r="C27" s="344"/>
      <c r="D27" s="68" t="s">
        <v>485</v>
      </c>
      <c r="E27" s="69" t="s">
        <v>55</v>
      </c>
      <c r="F27" s="68" t="s">
        <v>485</v>
      </c>
      <c r="G27" s="69" t="s">
        <v>55</v>
      </c>
      <c r="H27" s="68" t="s">
        <v>485</v>
      </c>
      <c r="I27" s="69" t="s">
        <v>55</v>
      </c>
      <c r="J27" s="68" t="s">
        <v>485</v>
      </c>
      <c r="K27" s="69" t="s">
        <v>55</v>
      </c>
      <c r="L27" s="68" t="s">
        <v>485</v>
      </c>
      <c r="M27" s="69" t="s">
        <v>55</v>
      </c>
      <c r="N27" s="68" t="s">
        <v>485</v>
      </c>
      <c r="O27" s="69" t="s">
        <v>55</v>
      </c>
      <c r="P27" s="1"/>
    </row>
    <row r="28" spans="1:16" s="2" customFormat="1" ht="21" customHeight="1" x14ac:dyDescent="0.25">
      <c r="A28" s="70">
        <v>1</v>
      </c>
      <c r="B28" s="70">
        <v>2</v>
      </c>
      <c r="C28" s="71">
        <v>3</v>
      </c>
      <c r="D28" s="72">
        <v>4</v>
      </c>
      <c r="E28" s="73">
        <v>5</v>
      </c>
      <c r="F28" s="74">
        <v>6</v>
      </c>
      <c r="G28" s="73">
        <v>7</v>
      </c>
      <c r="H28" s="72">
        <v>8</v>
      </c>
      <c r="I28" s="73">
        <v>9</v>
      </c>
      <c r="J28" s="72">
        <v>10</v>
      </c>
      <c r="K28" s="73">
        <v>11</v>
      </c>
      <c r="L28" s="72">
        <v>12</v>
      </c>
      <c r="M28" s="73">
        <v>13</v>
      </c>
      <c r="N28" s="72" t="s">
        <v>43</v>
      </c>
      <c r="O28" s="73" t="s">
        <v>44</v>
      </c>
      <c r="P28" s="1"/>
    </row>
    <row r="29" spans="1:16" s="2" customFormat="1" ht="51" x14ac:dyDescent="0.25">
      <c r="A29" s="75">
        <v>1</v>
      </c>
      <c r="B29" s="76">
        <v>300000</v>
      </c>
      <c r="C29" s="77" t="s">
        <v>110</v>
      </c>
      <c r="D29" s="78">
        <f>SUM(D30,D33)</f>
        <v>0</v>
      </c>
      <c r="E29" s="79">
        <f t="shared" ref="E29:O29" si="0">SUM(E30,E33)</f>
        <v>0</v>
      </c>
      <c r="F29" s="78">
        <f t="shared" si="0"/>
        <v>0</v>
      </c>
      <c r="G29" s="79">
        <f t="shared" si="0"/>
        <v>0</v>
      </c>
      <c r="H29" s="78">
        <f t="shared" si="0"/>
        <v>0</v>
      </c>
      <c r="I29" s="79">
        <f t="shared" si="0"/>
        <v>0</v>
      </c>
      <c r="J29" s="78">
        <f t="shared" si="0"/>
        <v>0</v>
      </c>
      <c r="K29" s="79">
        <f t="shared" si="0"/>
        <v>0</v>
      </c>
      <c r="L29" s="78">
        <f t="shared" si="0"/>
        <v>0</v>
      </c>
      <c r="M29" s="79">
        <f t="shared" si="0"/>
        <v>0</v>
      </c>
      <c r="N29" s="78">
        <f t="shared" si="0"/>
        <v>0</v>
      </c>
      <c r="O29" s="79">
        <f t="shared" si="0"/>
        <v>0</v>
      </c>
      <c r="P29" s="1"/>
    </row>
    <row r="30" spans="1:16" s="2" customFormat="1" x14ac:dyDescent="0.25">
      <c r="A30" s="80">
        <v>2</v>
      </c>
      <c r="B30" s="81">
        <v>310000</v>
      </c>
      <c r="C30" s="82" t="s">
        <v>107</v>
      </c>
      <c r="D30" s="83">
        <f>SUM(D31)</f>
        <v>0</v>
      </c>
      <c r="E30" s="84">
        <f t="shared" ref="E30:O31" si="1">SUM(E31)</f>
        <v>0</v>
      </c>
      <c r="F30" s="83">
        <f t="shared" si="1"/>
        <v>0</v>
      </c>
      <c r="G30" s="84">
        <f t="shared" si="1"/>
        <v>0</v>
      </c>
      <c r="H30" s="83">
        <f t="shared" si="1"/>
        <v>0</v>
      </c>
      <c r="I30" s="84">
        <f t="shared" si="1"/>
        <v>0</v>
      </c>
      <c r="J30" s="83">
        <f t="shared" si="1"/>
        <v>0</v>
      </c>
      <c r="K30" s="84">
        <f t="shared" si="1"/>
        <v>0</v>
      </c>
      <c r="L30" s="83">
        <f t="shared" si="1"/>
        <v>0</v>
      </c>
      <c r="M30" s="84">
        <f t="shared" si="1"/>
        <v>0</v>
      </c>
      <c r="N30" s="83">
        <f t="shared" si="1"/>
        <v>0</v>
      </c>
      <c r="O30" s="84">
        <f t="shared" si="1"/>
        <v>0</v>
      </c>
      <c r="P30" s="1"/>
    </row>
    <row r="31" spans="1:16" s="2" customFormat="1" x14ac:dyDescent="0.25">
      <c r="A31" s="80">
        <v>3</v>
      </c>
      <c r="B31" s="81">
        <v>311000</v>
      </c>
      <c r="C31" s="82" t="s">
        <v>108</v>
      </c>
      <c r="D31" s="83">
        <f>SUM(D32)</f>
        <v>0</v>
      </c>
      <c r="E31" s="85">
        <f t="shared" si="1"/>
        <v>0</v>
      </c>
      <c r="F31" s="83">
        <f t="shared" si="1"/>
        <v>0</v>
      </c>
      <c r="G31" s="85">
        <f t="shared" si="1"/>
        <v>0</v>
      </c>
      <c r="H31" s="83">
        <f t="shared" si="1"/>
        <v>0</v>
      </c>
      <c r="I31" s="85">
        <f t="shared" si="1"/>
        <v>0</v>
      </c>
      <c r="J31" s="83">
        <f t="shared" si="1"/>
        <v>0</v>
      </c>
      <c r="K31" s="85">
        <f t="shared" si="1"/>
        <v>0</v>
      </c>
      <c r="L31" s="83">
        <f t="shared" si="1"/>
        <v>0</v>
      </c>
      <c r="M31" s="85">
        <f t="shared" si="1"/>
        <v>0</v>
      </c>
      <c r="N31" s="83">
        <f t="shared" si="1"/>
        <v>0</v>
      </c>
      <c r="O31" s="85">
        <f t="shared" si="1"/>
        <v>0</v>
      </c>
      <c r="P31" s="1"/>
    </row>
    <row r="32" spans="1:16" s="2" customFormat="1" ht="25.5" x14ac:dyDescent="0.25">
      <c r="A32" s="172">
        <v>4</v>
      </c>
      <c r="B32" s="86">
        <v>311700</v>
      </c>
      <c r="C32" s="87" t="s">
        <v>106</v>
      </c>
      <c r="D32" s="177"/>
      <c r="E32" s="175"/>
      <c r="F32" s="177"/>
      <c r="G32" s="122"/>
      <c r="H32" s="174"/>
      <c r="I32" s="89"/>
      <c r="J32" s="177"/>
      <c r="K32" s="122"/>
      <c r="L32" s="177"/>
      <c r="M32" s="122"/>
      <c r="N32" s="137">
        <f>SUM(H32,J32,L32)</f>
        <v>0</v>
      </c>
      <c r="O32" s="122">
        <f>SUM(I32,K32,M32)</f>
        <v>0</v>
      </c>
      <c r="P32" s="1"/>
    </row>
    <row r="33" spans="1:16" s="2" customFormat="1" ht="25.5" x14ac:dyDescent="0.25">
      <c r="A33" s="90">
        <v>5</v>
      </c>
      <c r="B33" s="91">
        <v>320000</v>
      </c>
      <c r="C33" s="92" t="s">
        <v>109</v>
      </c>
      <c r="D33" s="93">
        <f>SUM(D34)</f>
        <v>0</v>
      </c>
      <c r="E33" s="84">
        <f t="shared" ref="E33:O34" si="2">SUM(E34)</f>
        <v>0</v>
      </c>
      <c r="F33" s="83">
        <f t="shared" si="2"/>
        <v>0</v>
      </c>
      <c r="G33" s="84">
        <f t="shared" si="2"/>
        <v>0</v>
      </c>
      <c r="H33" s="83">
        <f t="shared" si="2"/>
        <v>0</v>
      </c>
      <c r="I33" s="84">
        <f t="shared" si="2"/>
        <v>0</v>
      </c>
      <c r="J33" s="93">
        <f t="shared" si="2"/>
        <v>0</v>
      </c>
      <c r="K33" s="84">
        <f t="shared" si="2"/>
        <v>0</v>
      </c>
      <c r="L33" s="83">
        <f t="shared" si="2"/>
        <v>0</v>
      </c>
      <c r="M33" s="84">
        <f t="shared" si="2"/>
        <v>0</v>
      </c>
      <c r="N33" s="83">
        <f t="shared" si="2"/>
        <v>0</v>
      </c>
      <c r="O33" s="84">
        <f t="shared" si="2"/>
        <v>0</v>
      </c>
      <c r="P33" s="1"/>
    </row>
    <row r="34" spans="1:16" s="2" customFormat="1" ht="25.5" x14ac:dyDescent="0.25">
      <c r="A34" s="80">
        <v>6</v>
      </c>
      <c r="B34" s="81">
        <v>321000</v>
      </c>
      <c r="C34" s="82" t="s">
        <v>111</v>
      </c>
      <c r="D34" s="93">
        <f>SUM(D35)</f>
        <v>0</v>
      </c>
      <c r="E34" s="84">
        <f t="shared" si="2"/>
        <v>0</v>
      </c>
      <c r="F34" s="93">
        <f t="shared" si="2"/>
        <v>0</v>
      </c>
      <c r="G34" s="84">
        <f t="shared" si="2"/>
        <v>0</v>
      </c>
      <c r="H34" s="83">
        <f t="shared" si="2"/>
        <v>0</v>
      </c>
      <c r="I34" s="84">
        <f t="shared" si="2"/>
        <v>0</v>
      </c>
      <c r="J34" s="93">
        <f t="shared" si="2"/>
        <v>0</v>
      </c>
      <c r="K34" s="84">
        <f t="shared" si="2"/>
        <v>0</v>
      </c>
      <c r="L34" s="93">
        <f t="shared" si="2"/>
        <v>0</v>
      </c>
      <c r="M34" s="84">
        <f t="shared" si="2"/>
        <v>0</v>
      </c>
      <c r="N34" s="93">
        <f t="shared" si="2"/>
        <v>0</v>
      </c>
      <c r="O34" s="84">
        <f t="shared" si="2"/>
        <v>0</v>
      </c>
      <c r="P34" s="1"/>
    </row>
    <row r="35" spans="1:16" s="2" customFormat="1" ht="38.25" x14ac:dyDescent="0.25">
      <c r="A35" s="172">
        <v>7</v>
      </c>
      <c r="B35" s="86">
        <v>321300</v>
      </c>
      <c r="C35" s="87" t="s">
        <v>105</v>
      </c>
      <c r="D35" s="176"/>
      <c r="E35" s="175"/>
      <c r="F35" s="176"/>
      <c r="G35" s="175"/>
      <c r="H35" s="174"/>
      <c r="I35" s="173"/>
      <c r="J35" s="176"/>
      <c r="K35" s="175"/>
      <c r="L35" s="176"/>
      <c r="M35" s="175"/>
      <c r="N35" s="137">
        <f>SUM(H35,J35,L35)</f>
        <v>0</v>
      </c>
      <c r="O35" s="122">
        <f>SUM(I35,K35,M35)</f>
        <v>0</v>
      </c>
      <c r="P35" s="1"/>
    </row>
    <row r="36" spans="1:16" s="2" customFormat="1" ht="25.5" x14ac:dyDescent="0.25">
      <c r="A36" s="94">
        <f>A35+1</f>
        <v>8</v>
      </c>
      <c r="B36" s="95">
        <v>700000</v>
      </c>
      <c r="C36" s="96" t="s">
        <v>112</v>
      </c>
      <c r="D36" s="97">
        <f>D37+D60+D72+D97+D102+D106</f>
        <v>0</v>
      </c>
      <c r="E36" s="98">
        <f t="shared" ref="E36:O36" si="3">E37+E60+E72+E97+E102+E106</f>
        <v>0</v>
      </c>
      <c r="F36" s="99">
        <f t="shared" si="3"/>
        <v>400000</v>
      </c>
      <c r="G36" s="98">
        <f t="shared" si="3"/>
        <v>0</v>
      </c>
      <c r="H36" s="99">
        <f t="shared" si="3"/>
        <v>3150000</v>
      </c>
      <c r="I36" s="98">
        <f t="shared" si="3"/>
        <v>0</v>
      </c>
      <c r="J36" s="97">
        <f t="shared" si="3"/>
        <v>0</v>
      </c>
      <c r="K36" s="98">
        <f t="shared" si="3"/>
        <v>0</v>
      </c>
      <c r="L36" s="99">
        <f t="shared" si="3"/>
        <v>0</v>
      </c>
      <c r="M36" s="98">
        <f t="shared" si="3"/>
        <v>0</v>
      </c>
      <c r="N36" s="99">
        <f>N37+N60+N72+N97+N102+N106</f>
        <v>3150000</v>
      </c>
      <c r="O36" s="98">
        <f t="shared" si="3"/>
        <v>0</v>
      </c>
      <c r="P36" s="1"/>
    </row>
    <row r="37" spans="1:16" s="2" customFormat="1" ht="25.5" x14ac:dyDescent="0.25">
      <c r="A37" s="100">
        <f t="shared" ref="A37:A100" si="4">A36+1</f>
        <v>9</v>
      </c>
      <c r="B37" s="101">
        <v>710000</v>
      </c>
      <c r="C37" s="102" t="s">
        <v>113</v>
      </c>
      <c r="D37" s="93">
        <f>D38+D42+D44+D51+D57</f>
        <v>0</v>
      </c>
      <c r="E37" s="84">
        <f t="shared" ref="E37:O37" si="5">E38+E42+E44+E51+E57</f>
        <v>0</v>
      </c>
      <c r="F37" s="83">
        <f t="shared" si="5"/>
        <v>0</v>
      </c>
      <c r="G37" s="84">
        <f t="shared" si="5"/>
        <v>0</v>
      </c>
      <c r="H37" s="83">
        <f t="shared" si="5"/>
        <v>0</v>
      </c>
      <c r="I37" s="84">
        <f t="shared" si="5"/>
        <v>0</v>
      </c>
      <c r="J37" s="93">
        <f t="shared" si="5"/>
        <v>0</v>
      </c>
      <c r="K37" s="84">
        <f t="shared" si="5"/>
        <v>0</v>
      </c>
      <c r="L37" s="83">
        <f t="shared" si="5"/>
        <v>0</v>
      </c>
      <c r="M37" s="84">
        <f t="shared" si="5"/>
        <v>0</v>
      </c>
      <c r="N37" s="83">
        <f t="shared" si="5"/>
        <v>0</v>
      </c>
      <c r="O37" s="84">
        <f t="shared" si="5"/>
        <v>0</v>
      </c>
      <c r="P37" s="1"/>
    </row>
    <row r="38" spans="1:16" s="2" customFormat="1" ht="38.25" x14ac:dyDescent="0.25">
      <c r="A38" s="100">
        <f t="shared" si="4"/>
        <v>10</v>
      </c>
      <c r="B38" s="101">
        <v>711000</v>
      </c>
      <c r="C38" s="102" t="s">
        <v>114</v>
      </c>
      <c r="D38" s="93">
        <f>SUM(D39:D41)</f>
        <v>0</v>
      </c>
      <c r="E38" s="84">
        <f t="shared" ref="E38:M38" si="6">SUM(E39:E41)</f>
        <v>0</v>
      </c>
      <c r="F38" s="93">
        <f t="shared" si="6"/>
        <v>0</v>
      </c>
      <c r="G38" s="84">
        <f t="shared" si="6"/>
        <v>0</v>
      </c>
      <c r="H38" s="83">
        <f t="shared" si="6"/>
        <v>0</v>
      </c>
      <c r="I38" s="84">
        <f t="shared" si="6"/>
        <v>0</v>
      </c>
      <c r="J38" s="93">
        <f t="shared" si="6"/>
        <v>0</v>
      </c>
      <c r="K38" s="84">
        <f t="shared" si="6"/>
        <v>0</v>
      </c>
      <c r="L38" s="93">
        <f t="shared" si="6"/>
        <v>0</v>
      </c>
      <c r="M38" s="84">
        <f t="shared" si="6"/>
        <v>0</v>
      </c>
      <c r="N38" s="93">
        <f t="shared" ref="N38:O68" si="7">SUM(H38,J38,L38)</f>
        <v>0</v>
      </c>
      <c r="O38" s="84">
        <f t="shared" si="7"/>
        <v>0</v>
      </c>
      <c r="P38" s="1"/>
    </row>
    <row r="39" spans="1:16" s="2" customFormat="1" ht="38.25" x14ac:dyDescent="0.25">
      <c r="A39" s="103">
        <f t="shared" si="4"/>
        <v>11</v>
      </c>
      <c r="B39" s="104">
        <v>711100</v>
      </c>
      <c r="C39" s="105" t="s">
        <v>271</v>
      </c>
      <c r="D39" s="176"/>
      <c r="E39" s="175"/>
      <c r="F39" s="176"/>
      <c r="G39" s="175"/>
      <c r="H39" s="174"/>
      <c r="I39" s="173"/>
      <c r="J39" s="176"/>
      <c r="K39" s="175"/>
      <c r="L39" s="176"/>
      <c r="M39" s="175"/>
      <c r="N39" s="137">
        <f t="shared" si="7"/>
        <v>0</v>
      </c>
      <c r="O39" s="122">
        <f t="shared" si="7"/>
        <v>0</v>
      </c>
      <c r="P39" s="1"/>
    </row>
    <row r="40" spans="1:16" s="2" customFormat="1" ht="51" x14ac:dyDescent="0.25">
      <c r="A40" s="103">
        <f t="shared" si="4"/>
        <v>12</v>
      </c>
      <c r="B40" s="104">
        <v>711200</v>
      </c>
      <c r="C40" s="105" t="s">
        <v>272</v>
      </c>
      <c r="D40" s="176"/>
      <c r="E40" s="175"/>
      <c r="F40" s="176"/>
      <c r="G40" s="175"/>
      <c r="H40" s="174"/>
      <c r="I40" s="173"/>
      <c r="J40" s="176"/>
      <c r="K40" s="175"/>
      <c r="L40" s="176"/>
      <c r="M40" s="175"/>
      <c r="N40" s="137">
        <f t="shared" si="7"/>
        <v>0</v>
      </c>
      <c r="O40" s="122">
        <f t="shared" si="7"/>
        <v>0</v>
      </c>
      <c r="P40" s="1"/>
    </row>
    <row r="41" spans="1:16" ht="51" x14ac:dyDescent="0.25">
      <c r="A41" s="103">
        <f t="shared" si="4"/>
        <v>13</v>
      </c>
      <c r="B41" s="104">
        <v>711300</v>
      </c>
      <c r="C41" s="105" t="s">
        <v>4</v>
      </c>
      <c r="D41" s="176"/>
      <c r="E41" s="175"/>
      <c r="F41" s="176"/>
      <c r="G41" s="175"/>
      <c r="H41" s="174"/>
      <c r="I41" s="173"/>
      <c r="J41" s="176"/>
      <c r="K41" s="175"/>
      <c r="L41" s="176"/>
      <c r="M41" s="175"/>
      <c r="N41" s="137">
        <f t="shared" si="7"/>
        <v>0</v>
      </c>
      <c r="O41" s="122">
        <f t="shared" si="7"/>
        <v>0</v>
      </c>
    </row>
    <row r="42" spans="1:16" x14ac:dyDescent="0.25">
      <c r="A42" s="100">
        <f t="shared" si="4"/>
        <v>14</v>
      </c>
      <c r="B42" s="101">
        <v>712000</v>
      </c>
      <c r="C42" s="102" t="s">
        <v>115</v>
      </c>
      <c r="D42" s="93">
        <f t="shared" ref="D42:M42" si="8">SUM(D43)</f>
        <v>0</v>
      </c>
      <c r="E42" s="84">
        <f t="shared" si="8"/>
        <v>0</v>
      </c>
      <c r="F42" s="93">
        <f t="shared" si="8"/>
        <v>0</v>
      </c>
      <c r="G42" s="84">
        <f t="shared" si="8"/>
        <v>0</v>
      </c>
      <c r="H42" s="83">
        <f t="shared" si="8"/>
        <v>0</v>
      </c>
      <c r="I42" s="84">
        <f t="shared" si="8"/>
        <v>0</v>
      </c>
      <c r="J42" s="93">
        <f t="shared" si="8"/>
        <v>0</v>
      </c>
      <c r="K42" s="84">
        <f t="shared" si="8"/>
        <v>0</v>
      </c>
      <c r="L42" s="93">
        <f t="shared" si="8"/>
        <v>0</v>
      </c>
      <c r="M42" s="84">
        <f t="shared" si="8"/>
        <v>0</v>
      </c>
      <c r="N42" s="93">
        <f t="shared" si="7"/>
        <v>0</v>
      </c>
      <c r="O42" s="84">
        <f t="shared" si="7"/>
        <v>0</v>
      </c>
    </row>
    <row r="43" spans="1:16" x14ac:dyDescent="0.25">
      <c r="A43" s="103">
        <f t="shared" si="4"/>
        <v>15</v>
      </c>
      <c r="B43" s="104">
        <v>712100</v>
      </c>
      <c r="C43" s="105" t="s">
        <v>443</v>
      </c>
      <c r="D43" s="176"/>
      <c r="E43" s="175"/>
      <c r="F43" s="176"/>
      <c r="G43" s="175"/>
      <c r="H43" s="174"/>
      <c r="I43" s="173"/>
      <c r="J43" s="176"/>
      <c r="K43" s="175"/>
      <c r="L43" s="176"/>
      <c r="M43" s="175"/>
      <c r="N43" s="137">
        <f t="shared" si="7"/>
        <v>0</v>
      </c>
      <c r="O43" s="122">
        <f t="shared" si="7"/>
        <v>0</v>
      </c>
    </row>
    <row r="44" spans="1:16" ht="25.5" x14ac:dyDescent="0.25">
      <c r="A44" s="100">
        <f t="shared" si="4"/>
        <v>16</v>
      </c>
      <c r="B44" s="101">
        <v>713000</v>
      </c>
      <c r="C44" s="102" t="s">
        <v>116</v>
      </c>
      <c r="D44" s="93">
        <f t="shared" ref="D44:M44" si="9">SUM(D45:D50)</f>
        <v>0</v>
      </c>
      <c r="E44" s="84">
        <f t="shared" si="9"/>
        <v>0</v>
      </c>
      <c r="F44" s="93">
        <f t="shared" si="9"/>
        <v>0</v>
      </c>
      <c r="G44" s="84">
        <f t="shared" si="9"/>
        <v>0</v>
      </c>
      <c r="H44" s="83">
        <f t="shared" si="9"/>
        <v>0</v>
      </c>
      <c r="I44" s="84">
        <f t="shared" si="9"/>
        <v>0</v>
      </c>
      <c r="J44" s="93">
        <f t="shared" si="9"/>
        <v>0</v>
      </c>
      <c r="K44" s="84">
        <f t="shared" si="9"/>
        <v>0</v>
      </c>
      <c r="L44" s="93">
        <f t="shared" si="9"/>
        <v>0</v>
      </c>
      <c r="M44" s="84">
        <f t="shared" si="9"/>
        <v>0</v>
      </c>
      <c r="N44" s="93">
        <f t="shared" si="7"/>
        <v>0</v>
      </c>
      <c r="O44" s="84">
        <f t="shared" si="7"/>
        <v>0</v>
      </c>
    </row>
    <row r="45" spans="1:16" ht="25.5" x14ac:dyDescent="0.25">
      <c r="A45" s="103">
        <f t="shared" si="4"/>
        <v>17</v>
      </c>
      <c r="B45" s="104">
        <v>713100</v>
      </c>
      <c r="C45" s="105" t="s">
        <v>444</v>
      </c>
      <c r="D45" s="176"/>
      <c r="E45" s="175"/>
      <c r="F45" s="176"/>
      <c r="G45" s="175"/>
      <c r="H45" s="174"/>
      <c r="I45" s="173"/>
      <c r="J45" s="176"/>
      <c r="K45" s="175"/>
      <c r="L45" s="176"/>
      <c r="M45" s="175"/>
      <c r="N45" s="137">
        <f t="shared" si="7"/>
        <v>0</v>
      </c>
      <c r="O45" s="122">
        <f t="shared" si="7"/>
        <v>0</v>
      </c>
    </row>
    <row r="46" spans="1:16" ht="25.5" x14ac:dyDescent="0.25">
      <c r="A46" s="103">
        <f t="shared" si="4"/>
        <v>18</v>
      </c>
      <c r="B46" s="104">
        <v>713200</v>
      </c>
      <c r="C46" s="105" t="s">
        <v>445</v>
      </c>
      <c r="D46" s="176"/>
      <c r="E46" s="175"/>
      <c r="F46" s="176"/>
      <c r="G46" s="175"/>
      <c r="H46" s="174"/>
      <c r="I46" s="173"/>
      <c r="J46" s="176"/>
      <c r="K46" s="175"/>
      <c r="L46" s="176"/>
      <c r="M46" s="175"/>
      <c r="N46" s="137">
        <f t="shared" si="7"/>
        <v>0</v>
      </c>
      <c r="O46" s="122">
        <f t="shared" si="7"/>
        <v>0</v>
      </c>
    </row>
    <row r="47" spans="1:16" ht="25.5" x14ac:dyDescent="0.25">
      <c r="A47" s="103">
        <f t="shared" si="4"/>
        <v>19</v>
      </c>
      <c r="B47" s="104">
        <v>713300</v>
      </c>
      <c r="C47" s="105" t="s">
        <v>446</v>
      </c>
      <c r="D47" s="176"/>
      <c r="E47" s="175"/>
      <c r="F47" s="176"/>
      <c r="G47" s="175"/>
      <c r="H47" s="174"/>
      <c r="I47" s="173"/>
      <c r="J47" s="176"/>
      <c r="K47" s="175"/>
      <c r="L47" s="176"/>
      <c r="M47" s="175"/>
      <c r="N47" s="137">
        <f t="shared" si="7"/>
        <v>0</v>
      </c>
      <c r="O47" s="122">
        <f t="shared" si="7"/>
        <v>0</v>
      </c>
    </row>
    <row r="48" spans="1:16" ht="25.5" x14ac:dyDescent="0.25">
      <c r="A48" s="103">
        <f t="shared" si="4"/>
        <v>20</v>
      </c>
      <c r="B48" s="104">
        <v>713400</v>
      </c>
      <c r="C48" s="105" t="s">
        <v>262</v>
      </c>
      <c r="D48" s="176"/>
      <c r="E48" s="175"/>
      <c r="F48" s="176"/>
      <c r="G48" s="175"/>
      <c r="H48" s="174"/>
      <c r="I48" s="173"/>
      <c r="J48" s="176"/>
      <c r="K48" s="175"/>
      <c r="L48" s="176"/>
      <c r="M48" s="175"/>
      <c r="N48" s="137">
        <f t="shared" si="7"/>
        <v>0</v>
      </c>
      <c r="O48" s="122">
        <f t="shared" si="7"/>
        <v>0</v>
      </c>
    </row>
    <row r="49" spans="1:15" ht="25.5" x14ac:dyDescent="0.25">
      <c r="A49" s="103">
        <f t="shared" si="4"/>
        <v>21</v>
      </c>
      <c r="B49" s="104">
        <v>713500</v>
      </c>
      <c r="C49" s="105" t="s">
        <v>263</v>
      </c>
      <c r="D49" s="176"/>
      <c r="E49" s="175"/>
      <c r="F49" s="176"/>
      <c r="G49" s="175"/>
      <c r="H49" s="174"/>
      <c r="I49" s="173"/>
      <c r="J49" s="176"/>
      <c r="K49" s="175"/>
      <c r="L49" s="176"/>
      <c r="M49" s="175"/>
      <c r="N49" s="137">
        <f t="shared" si="7"/>
        <v>0</v>
      </c>
      <c r="O49" s="122">
        <f t="shared" si="7"/>
        <v>0</v>
      </c>
    </row>
    <row r="50" spans="1:15" ht="25.5" x14ac:dyDescent="0.25">
      <c r="A50" s="103">
        <f t="shared" si="4"/>
        <v>22</v>
      </c>
      <c r="B50" s="104">
        <v>713600</v>
      </c>
      <c r="C50" s="105" t="s">
        <v>264</v>
      </c>
      <c r="D50" s="176"/>
      <c r="E50" s="175"/>
      <c r="F50" s="176"/>
      <c r="G50" s="175"/>
      <c r="H50" s="174"/>
      <c r="I50" s="173"/>
      <c r="J50" s="176"/>
      <c r="K50" s="175"/>
      <c r="L50" s="176"/>
      <c r="M50" s="175"/>
      <c r="N50" s="137">
        <f t="shared" si="7"/>
        <v>0</v>
      </c>
      <c r="O50" s="122">
        <f t="shared" si="7"/>
        <v>0</v>
      </c>
    </row>
    <row r="51" spans="1:15" ht="25.5" x14ac:dyDescent="0.25">
      <c r="A51" s="100">
        <f t="shared" si="4"/>
        <v>23</v>
      </c>
      <c r="B51" s="101">
        <v>714000</v>
      </c>
      <c r="C51" s="102" t="s">
        <v>117</v>
      </c>
      <c r="D51" s="93">
        <f t="shared" ref="D51:M51" si="10">SUM(D52:D56)</f>
        <v>0</v>
      </c>
      <c r="E51" s="84">
        <f t="shared" si="10"/>
        <v>0</v>
      </c>
      <c r="F51" s="93">
        <f t="shared" si="10"/>
        <v>0</v>
      </c>
      <c r="G51" s="84">
        <f t="shared" si="10"/>
        <v>0</v>
      </c>
      <c r="H51" s="83">
        <f t="shared" si="10"/>
        <v>0</v>
      </c>
      <c r="I51" s="84">
        <f t="shared" si="10"/>
        <v>0</v>
      </c>
      <c r="J51" s="93">
        <f t="shared" si="10"/>
        <v>0</v>
      </c>
      <c r="K51" s="84">
        <f t="shared" si="10"/>
        <v>0</v>
      </c>
      <c r="L51" s="93">
        <f t="shared" si="10"/>
        <v>0</v>
      </c>
      <c r="M51" s="84">
        <f t="shared" si="10"/>
        <v>0</v>
      </c>
      <c r="N51" s="93">
        <f t="shared" si="7"/>
        <v>0</v>
      </c>
      <c r="O51" s="84">
        <f t="shared" si="7"/>
        <v>0</v>
      </c>
    </row>
    <row r="52" spans="1:15" ht="25.5" x14ac:dyDescent="0.25">
      <c r="A52" s="103">
        <f t="shared" si="4"/>
        <v>24</v>
      </c>
      <c r="B52" s="104">
        <v>714100</v>
      </c>
      <c r="C52" s="105" t="s">
        <v>273</v>
      </c>
      <c r="D52" s="176"/>
      <c r="E52" s="175"/>
      <c r="F52" s="176"/>
      <c r="G52" s="175"/>
      <c r="H52" s="174"/>
      <c r="I52" s="173"/>
      <c r="J52" s="176"/>
      <c r="K52" s="175"/>
      <c r="L52" s="176"/>
      <c r="M52" s="175"/>
      <c r="N52" s="137">
        <f t="shared" si="7"/>
        <v>0</v>
      </c>
      <c r="O52" s="122">
        <f t="shared" si="7"/>
        <v>0</v>
      </c>
    </row>
    <row r="53" spans="1:15" x14ac:dyDescent="0.25">
      <c r="A53" s="103">
        <f t="shared" si="4"/>
        <v>25</v>
      </c>
      <c r="B53" s="104">
        <v>714300</v>
      </c>
      <c r="C53" s="105" t="s">
        <v>274</v>
      </c>
      <c r="D53" s="176"/>
      <c r="E53" s="175"/>
      <c r="F53" s="176"/>
      <c r="G53" s="175"/>
      <c r="H53" s="174"/>
      <c r="I53" s="173"/>
      <c r="J53" s="176"/>
      <c r="K53" s="175"/>
      <c r="L53" s="176"/>
      <c r="M53" s="175"/>
      <c r="N53" s="137">
        <f t="shared" si="7"/>
        <v>0</v>
      </c>
      <c r="O53" s="122">
        <f t="shared" si="7"/>
        <v>0</v>
      </c>
    </row>
    <row r="54" spans="1:15" x14ac:dyDescent="0.25">
      <c r="A54" s="103">
        <f t="shared" si="4"/>
        <v>26</v>
      </c>
      <c r="B54" s="104">
        <v>714400</v>
      </c>
      <c r="C54" s="105" t="s">
        <v>5</v>
      </c>
      <c r="D54" s="176"/>
      <c r="E54" s="175"/>
      <c r="F54" s="176"/>
      <c r="G54" s="175"/>
      <c r="H54" s="174"/>
      <c r="I54" s="173"/>
      <c r="J54" s="176"/>
      <c r="K54" s="175"/>
      <c r="L54" s="176"/>
      <c r="M54" s="175"/>
      <c r="N54" s="137">
        <f t="shared" si="7"/>
        <v>0</v>
      </c>
      <c r="O54" s="122">
        <f t="shared" si="7"/>
        <v>0</v>
      </c>
    </row>
    <row r="55" spans="1:15" ht="51" x14ac:dyDescent="0.25">
      <c r="A55" s="103">
        <f t="shared" si="4"/>
        <v>27</v>
      </c>
      <c r="B55" s="104">
        <v>714500</v>
      </c>
      <c r="C55" s="105" t="s">
        <v>12</v>
      </c>
      <c r="D55" s="176"/>
      <c r="E55" s="175"/>
      <c r="F55" s="176"/>
      <c r="G55" s="175"/>
      <c r="H55" s="174"/>
      <c r="I55" s="173"/>
      <c r="J55" s="176"/>
      <c r="K55" s="175"/>
      <c r="L55" s="176"/>
      <c r="M55" s="175"/>
      <c r="N55" s="137">
        <f t="shared" si="7"/>
        <v>0</v>
      </c>
      <c r="O55" s="122">
        <f t="shared" si="7"/>
        <v>0</v>
      </c>
    </row>
    <row r="56" spans="1:15" ht="25.5" x14ac:dyDescent="0.25">
      <c r="A56" s="103">
        <f t="shared" si="4"/>
        <v>28</v>
      </c>
      <c r="B56" s="104">
        <v>714600</v>
      </c>
      <c r="C56" s="105" t="s">
        <v>474</v>
      </c>
      <c r="D56" s="176"/>
      <c r="E56" s="175"/>
      <c r="F56" s="176"/>
      <c r="G56" s="175"/>
      <c r="H56" s="174"/>
      <c r="I56" s="173"/>
      <c r="J56" s="176"/>
      <c r="K56" s="175"/>
      <c r="L56" s="176"/>
      <c r="M56" s="175"/>
      <c r="N56" s="137">
        <f t="shared" si="7"/>
        <v>0</v>
      </c>
      <c r="O56" s="122">
        <f t="shared" si="7"/>
        <v>0</v>
      </c>
    </row>
    <row r="57" spans="1:15" x14ac:dyDescent="0.25">
      <c r="A57" s="100">
        <f t="shared" si="4"/>
        <v>29</v>
      </c>
      <c r="B57" s="101">
        <v>716000</v>
      </c>
      <c r="C57" s="102" t="s">
        <v>118</v>
      </c>
      <c r="D57" s="93">
        <f t="shared" ref="D57:M57" si="11">SUM(D58:D59)</f>
        <v>0</v>
      </c>
      <c r="E57" s="84">
        <f t="shared" si="11"/>
        <v>0</v>
      </c>
      <c r="F57" s="93">
        <f t="shared" si="11"/>
        <v>0</v>
      </c>
      <c r="G57" s="84">
        <f t="shared" si="11"/>
        <v>0</v>
      </c>
      <c r="H57" s="83">
        <f t="shared" si="11"/>
        <v>0</v>
      </c>
      <c r="I57" s="84">
        <f t="shared" si="11"/>
        <v>0</v>
      </c>
      <c r="J57" s="93">
        <f t="shared" si="11"/>
        <v>0</v>
      </c>
      <c r="K57" s="84">
        <f t="shared" si="11"/>
        <v>0</v>
      </c>
      <c r="L57" s="93">
        <f t="shared" si="11"/>
        <v>0</v>
      </c>
      <c r="M57" s="84">
        <f t="shared" si="11"/>
        <v>0</v>
      </c>
      <c r="N57" s="93">
        <f t="shared" si="7"/>
        <v>0</v>
      </c>
      <c r="O57" s="84">
        <f t="shared" si="7"/>
        <v>0</v>
      </c>
    </row>
    <row r="58" spans="1:15" ht="38.25" x14ac:dyDescent="0.25">
      <c r="A58" s="103">
        <f t="shared" si="4"/>
        <v>30</v>
      </c>
      <c r="B58" s="104">
        <v>716100</v>
      </c>
      <c r="C58" s="105" t="s">
        <v>288</v>
      </c>
      <c r="D58" s="176"/>
      <c r="E58" s="175"/>
      <c r="F58" s="176"/>
      <c r="G58" s="175"/>
      <c r="H58" s="174"/>
      <c r="I58" s="173"/>
      <c r="J58" s="176"/>
      <c r="K58" s="175"/>
      <c r="L58" s="176"/>
      <c r="M58" s="175"/>
      <c r="N58" s="137">
        <f t="shared" si="7"/>
        <v>0</v>
      </c>
      <c r="O58" s="122">
        <f t="shared" si="7"/>
        <v>0</v>
      </c>
    </row>
    <row r="59" spans="1:15" ht="38.25" x14ac:dyDescent="0.25">
      <c r="A59" s="103">
        <f t="shared" si="4"/>
        <v>31</v>
      </c>
      <c r="B59" s="104">
        <v>716200</v>
      </c>
      <c r="C59" s="105" t="s">
        <v>275</v>
      </c>
      <c r="D59" s="176"/>
      <c r="E59" s="175"/>
      <c r="F59" s="176"/>
      <c r="G59" s="175"/>
      <c r="H59" s="174"/>
      <c r="I59" s="173"/>
      <c r="J59" s="176"/>
      <c r="K59" s="175"/>
      <c r="L59" s="176"/>
      <c r="M59" s="175"/>
      <c r="N59" s="137">
        <f t="shared" si="7"/>
        <v>0</v>
      </c>
      <c r="O59" s="122">
        <f t="shared" si="7"/>
        <v>0</v>
      </c>
    </row>
    <row r="60" spans="1:15" ht="38.25" x14ac:dyDescent="0.25">
      <c r="A60" s="100">
        <f t="shared" si="4"/>
        <v>32</v>
      </c>
      <c r="B60" s="101">
        <v>730000</v>
      </c>
      <c r="C60" s="102" t="s">
        <v>119</v>
      </c>
      <c r="D60" s="93">
        <f>D61+D64+D69</f>
        <v>0</v>
      </c>
      <c r="E60" s="84">
        <f t="shared" ref="E60:M60" si="12">E61+E64+E69</f>
        <v>0</v>
      </c>
      <c r="F60" s="93">
        <f t="shared" si="12"/>
        <v>400000</v>
      </c>
      <c r="G60" s="84">
        <f t="shared" si="12"/>
        <v>0</v>
      </c>
      <c r="H60" s="83">
        <f t="shared" si="12"/>
        <v>3150000</v>
      </c>
      <c r="I60" s="84">
        <f t="shared" si="12"/>
        <v>0</v>
      </c>
      <c r="J60" s="93">
        <f t="shared" si="12"/>
        <v>0</v>
      </c>
      <c r="K60" s="84">
        <f t="shared" si="12"/>
        <v>0</v>
      </c>
      <c r="L60" s="93">
        <f t="shared" si="12"/>
        <v>0</v>
      </c>
      <c r="M60" s="84">
        <f t="shared" si="12"/>
        <v>0</v>
      </c>
      <c r="N60" s="93">
        <f t="shared" si="7"/>
        <v>3150000</v>
      </c>
      <c r="O60" s="84">
        <f t="shared" si="7"/>
        <v>0</v>
      </c>
    </row>
    <row r="61" spans="1:15" ht="25.5" x14ac:dyDescent="0.25">
      <c r="A61" s="100">
        <f t="shared" si="4"/>
        <v>33</v>
      </c>
      <c r="B61" s="101">
        <v>731000</v>
      </c>
      <c r="C61" s="102" t="s">
        <v>120</v>
      </c>
      <c r="D61" s="93">
        <f t="shared" ref="D61:M61" si="13">SUM(D62:D63)</f>
        <v>0</v>
      </c>
      <c r="E61" s="84">
        <f t="shared" si="13"/>
        <v>0</v>
      </c>
      <c r="F61" s="93">
        <f t="shared" si="13"/>
        <v>0</v>
      </c>
      <c r="G61" s="84">
        <f t="shared" si="13"/>
        <v>0</v>
      </c>
      <c r="H61" s="83">
        <f t="shared" si="13"/>
        <v>0</v>
      </c>
      <c r="I61" s="84">
        <f t="shared" si="13"/>
        <v>0</v>
      </c>
      <c r="J61" s="93">
        <f t="shared" si="13"/>
        <v>0</v>
      </c>
      <c r="K61" s="84">
        <f t="shared" si="13"/>
        <v>0</v>
      </c>
      <c r="L61" s="93">
        <f t="shared" si="13"/>
        <v>0</v>
      </c>
      <c r="M61" s="84">
        <f t="shared" si="13"/>
        <v>0</v>
      </c>
      <c r="N61" s="93">
        <f t="shared" si="7"/>
        <v>0</v>
      </c>
      <c r="O61" s="84">
        <f t="shared" si="7"/>
        <v>0</v>
      </c>
    </row>
    <row r="62" spans="1:15" ht="25.5" x14ac:dyDescent="0.25">
      <c r="A62" s="103">
        <f t="shared" si="4"/>
        <v>34</v>
      </c>
      <c r="B62" s="104">
        <v>731100</v>
      </c>
      <c r="C62" s="105" t="s">
        <v>475</v>
      </c>
      <c r="D62" s="176"/>
      <c r="E62" s="175"/>
      <c r="F62" s="176"/>
      <c r="G62" s="175"/>
      <c r="H62" s="174"/>
      <c r="I62" s="173"/>
      <c r="J62" s="176"/>
      <c r="K62" s="175"/>
      <c r="L62" s="176"/>
      <c r="M62" s="175"/>
      <c r="N62" s="137">
        <f t="shared" si="7"/>
        <v>0</v>
      </c>
      <c r="O62" s="122">
        <f t="shared" si="7"/>
        <v>0</v>
      </c>
    </row>
    <row r="63" spans="1:15" ht="25.5" x14ac:dyDescent="0.25">
      <c r="A63" s="103">
        <f t="shared" si="4"/>
        <v>35</v>
      </c>
      <c r="B63" s="104">
        <v>731200</v>
      </c>
      <c r="C63" s="105" t="s">
        <v>6</v>
      </c>
      <c r="D63" s="176"/>
      <c r="E63" s="175"/>
      <c r="F63" s="176"/>
      <c r="G63" s="175"/>
      <c r="H63" s="174"/>
      <c r="I63" s="173"/>
      <c r="J63" s="176"/>
      <c r="K63" s="175"/>
      <c r="L63" s="176"/>
      <c r="M63" s="175"/>
      <c r="N63" s="137">
        <f t="shared" si="7"/>
        <v>0</v>
      </c>
      <c r="O63" s="122">
        <f t="shared" si="7"/>
        <v>0</v>
      </c>
    </row>
    <row r="64" spans="1:15" ht="38.25" x14ac:dyDescent="0.25">
      <c r="A64" s="100">
        <f t="shared" si="4"/>
        <v>36</v>
      </c>
      <c r="B64" s="101">
        <v>732000</v>
      </c>
      <c r="C64" s="102" t="s">
        <v>121</v>
      </c>
      <c r="D64" s="93">
        <f>SUM(D65:D68)</f>
        <v>0</v>
      </c>
      <c r="E64" s="84">
        <f t="shared" ref="E64:M64" si="14">SUM(E65:E68)</f>
        <v>0</v>
      </c>
      <c r="F64" s="93">
        <f t="shared" si="14"/>
        <v>0</v>
      </c>
      <c r="G64" s="84">
        <f t="shared" si="14"/>
        <v>0</v>
      </c>
      <c r="H64" s="83">
        <f t="shared" si="14"/>
        <v>0</v>
      </c>
      <c r="I64" s="84">
        <f t="shared" si="14"/>
        <v>0</v>
      </c>
      <c r="J64" s="93">
        <f t="shared" si="14"/>
        <v>0</v>
      </c>
      <c r="K64" s="84">
        <f t="shared" si="14"/>
        <v>0</v>
      </c>
      <c r="L64" s="93">
        <f t="shared" si="14"/>
        <v>0</v>
      </c>
      <c r="M64" s="84">
        <f t="shared" si="14"/>
        <v>0</v>
      </c>
      <c r="N64" s="93">
        <f t="shared" si="7"/>
        <v>0</v>
      </c>
      <c r="O64" s="84">
        <f t="shared" si="7"/>
        <v>0</v>
      </c>
    </row>
    <row r="65" spans="1:15" ht="25.5" x14ac:dyDescent="0.25">
      <c r="A65" s="103">
        <f t="shared" si="4"/>
        <v>37</v>
      </c>
      <c r="B65" s="104">
        <v>732100</v>
      </c>
      <c r="C65" s="105" t="s">
        <v>7</v>
      </c>
      <c r="D65" s="176"/>
      <c r="E65" s="175"/>
      <c r="F65" s="176"/>
      <c r="G65" s="175"/>
      <c r="H65" s="174"/>
      <c r="I65" s="173"/>
      <c r="J65" s="176"/>
      <c r="K65" s="175"/>
      <c r="L65" s="176"/>
      <c r="M65" s="175"/>
      <c r="N65" s="137">
        <f t="shared" si="7"/>
        <v>0</v>
      </c>
      <c r="O65" s="122">
        <f t="shared" si="7"/>
        <v>0</v>
      </c>
    </row>
    <row r="66" spans="1:15" ht="25.5" x14ac:dyDescent="0.25">
      <c r="A66" s="103">
        <f t="shared" si="4"/>
        <v>38</v>
      </c>
      <c r="B66" s="104">
        <v>732200</v>
      </c>
      <c r="C66" s="105" t="s">
        <v>8</v>
      </c>
      <c r="D66" s="176"/>
      <c r="E66" s="175"/>
      <c r="F66" s="176"/>
      <c r="G66" s="175"/>
      <c r="H66" s="174"/>
      <c r="I66" s="173"/>
      <c r="J66" s="176"/>
      <c r="K66" s="175"/>
      <c r="L66" s="176"/>
      <c r="M66" s="175"/>
      <c r="N66" s="137">
        <f t="shared" si="7"/>
        <v>0</v>
      </c>
      <c r="O66" s="122">
        <f t="shared" si="7"/>
        <v>0</v>
      </c>
    </row>
    <row r="67" spans="1:15" x14ac:dyDescent="0.25">
      <c r="A67" s="103">
        <f t="shared" si="4"/>
        <v>39</v>
      </c>
      <c r="B67" s="104">
        <v>732300</v>
      </c>
      <c r="C67" s="105" t="s">
        <v>9</v>
      </c>
      <c r="D67" s="176"/>
      <c r="E67" s="175"/>
      <c r="F67" s="176"/>
      <c r="G67" s="175"/>
      <c r="H67" s="174"/>
      <c r="I67" s="173"/>
      <c r="J67" s="176"/>
      <c r="K67" s="175"/>
      <c r="L67" s="176"/>
      <c r="M67" s="175"/>
      <c r="N67" s="137">
        <f t="shared" si="7"/>
        <v>0</v>
      </c>
      <c r="O67" s="122">
        <f t="shared" si="7"/>
        <v>0</v>
      </c>
    </row>
    <row r="68" spans="1:15" x14ac:dyDescent="0.25">
      <c r="A68" s="106">
        <f t="shared" si="4"/>
        <v>40</v>
      </c>
      <c r="B68" s="107">
        <v>732400</v>
      </c>
      <c r="C68" s="108" t="s">
        <v>10</v>
      </c>
      <c r="D68" s="176"/>
      <c r="E68" s="175"/>
      <c r="F68" s="176"/>
      <c r="G68" s="175"/>
      <c r="H68" s="174"/>
      <c r="I68" s="173"/>
      <c r="J68" s="176"/>
      <c r="K68" s="175"/>
      <c r="L68" s="176"/>
      <c r="M68" s="175"/>
      <c r="N68" s="192">
        <f t="shared" si="7"/>
        <v>0</v>
      </c>
      <c r="O68" s="190">
        <f t="shared" si="7"/>
        <v>0</v>
      </c>
    </row>
    <row r="69" spans="1:15" ht="25.5" x14ac:dyDescent="0.25">
      <c r="A69" s="100">
        <f t="shared" si="4"/>
        <v>41</v>
      </c>
      <c r="B69" s="101">
        <v>733000</v>
      </c>
      <c r="C69" s="102" t="s">
        <v>122</v>
      </c>
      <c r="D69" s="93">
        <f t="shared" ref="D69:M69" si="15">SUM(D70:D71)</f>
        <v>0</v>
      </c>
      <c r="E69" s="84">
        <f t="shared" si="15"/>
        <v>0</v>
      </c>
      <c r="F69" s="93">
        <f t="shared" si="15"/>
        <v>400000</v>
      </c>
      <c r="G69" s="84">
        <f t="shared" si="15"/>
        <v>0</v>
      </c>
      <c r="H69" s="83">
        <f t="shared" si="15"/>
        <v>3150000</v>
      </c>
      <c r="I69" s="84">
        <f t="shared" si="15"/>
        <v>0</v>
      </c>
      <c r="J69" s="93">
        <f t="shared" si="15"/>
        <v>0</v>
      </c>
      <c r="K69" s="84">
        <f t="shared" si="15"/>
        <v>0</v>
      </c>
      <c r="L69" s="93">
        <f t="shared" si="15"/>
        <v>0</v>
      </c>
      <c r="M69" s="84">
        <f t="shared" si="15"/>
        <v>0</v>
      </c>
      <c r="N69" s="93">
        <f t="shared" ref="N69:O132" si="16">SUM(H69,J69,L69)</f>
        <v>3150000</v>
      </c>
      <c r="O69" s="84">
        <f t="shared" si="16"/>
        <v>0</v>
      </c>
    </row>
    <row r="70" spans="1:15" ht="25.5" x14ac:dyDescent="0.25">
      <c r="A70" s="103">
        <f t="shared" si="4"/>
        <v>42</v>
      </c>
      <c r="B70" s="104">
        <v>733100</v>
      </c>
      <c r="C70" s="105" t="s">
        <v>11</v>
      </c>
      <c r="D70" s="176"/>
      <c r="E70" s="175"/>
      <c r="F70" s="176"/>
      <c r="G70" s="175"/>
      <c r="H70" s="174">
        <v>150000</v>
      </c>
      <c r="I70" s="173"/>
      <c r="J70" s="176"/>
      <c r="K70" s="175"/>
      <c r="L70" s="176"/>
      <c r="M70" s="175"/>
      <c r="N70" s="137">
        <f t="shared" si="16"/>
        <v>150000</v>
      </c>
      <c r="O70" s="122">
        <f t="shared" si="16"/>
        <v>0</v>
      </c>
    </row>
    <row r="71" spans="1:15" ht="25.5" x14ac:dyDescent="0.25">
      <c r="A71" s="103">
        <f t="shared" si="4"/>
        <v>43</v>
      </c>
      <c r="B71" s="104">
        <v>733200</v>
      </c>
      <c r="C71" s="105" t="s">
        <v>347</v>
      </c>
      <c r="D71" s="176"/>
      <c r="E71" s="175"/>
      <c r="F71" s="176">
        <v>400000</v>
      </c>
      <c r="G71" s="175"/>
      <c r="H71" s="174">
        <v>3000000</v>
      </c>
      <c r="I71" s="173"/>
      <c r="J71" s="176"/>
      <c r="K71" s="175"/>
      <c r="L71" s="176"/>
      <c r="M71" s="175"/>
      <c r="N71" s="137">
        <f t="shared" si="16"/>
        <v>3000000</v>
      </c>
      <c r="O71" s="122">
        <f t="shared" si="16"/>
        <v>0</v>
      </c>
    </row>
    <row r="72" spans="1:15" ht="25.5" x14ac:dyDescent="0.25">
      <c r="A72" s="100">
        <f t="shared" si="4"/>
        <v>44</v>
      </c>
      <c r="B72" s="101">
        <v>740000</v>
      </c>
      <c r="C72" s="109" t="s">
        <v>123</v>
      </c>
      <c r="D72" s="93">
        <f>D73+D80+D85+D92+D95</f>
        <v>0</v>
      </c>
      <c r="E72" s="84">
        <f t="shared" ref="E72:M72" si="17">E73+E80+E85+E92+E95</f>
        <v>0</v>
      </c>
      <c r="F72" s="93">
        <f t="shared" si="17"/>
        <v>0</v>
      </c>
      <c r="G72" s="84">
        <f t="shared" si="17"/>
        <v>0</v>
      </c>
      <c r="H72" s="83">
        <f t="shared" si="17"/>
        <v>0</v>
      </c>
      <c r="I72" s="84">
        <f t="shared" si="17"/>
        <v>0</v>
      </c>
      <c r="J72" s="93">
        <f t="shared" si="17"/>
        <v>0</v>
      </c>
      <c r="K72" s="84">
        <f t="shared" si="17"/>
        <v>0</v>
      </c>
      <c r="L72" s="93">
        <f t="shared" si="17"/>
        <v>0</v>
      </c>
      <c r="M72" s="84">
        <f t="shared" si="17"/>
        <v>0</v>
      </c>
      <c r="N72" s="93">
        <f t="shared" si="16"/>
        <v>0</v>
      </c>
      <c r="O72" s="84">
        <f t="shared" si="16"/>
        <v>0</v>
      </c>
    </row>
    <row r="73" spans="1:15" ht="25.5" x14ac:dyDescent="0.25">
      <c r="A73" s="100">
        <f t="shared" si="4"/>
        <v>45</v>
      </c>
      <c r="B73" s="101">
        <v>741000</v>
      </c>
      <c r="C73" s="109" t="s">
        <v>124</v>
      </c>
      <c r="D73" s="93">
        <f>SUM(D74:D79)</f>
        <v>0</v>
      </c>
      <c r="E73" s="84">
        <f t="shared" ref="E73:M73" si="18">SUM(E74:E79)</f>
        <v>0</v>
      </c>
      <c r="F73" s="93">
        <f t="shared" si="18"/>
        <v>0</v>
      </c>
      <c r="G73" s="84">
        <f t="shared" si="18"/>
        <v>0</v>
      </c>
      <c r="H73" s="83">
        <f t="shared" si="18"/>
        <v>0</v>
      </c>
      <c r="I73" s="84">
        <f t="shared" si="18"/>
        <v>0</v>
      </c>
      <c r="J73" s="93">
        <f t="shared" si="18"/>
        <v>0</v>
      </c>
      <c r="K73" s="84">
        <f t="shared" si="18"/>
        <v>0</v>
      </c>
      <c r="L73" s="93">
        <f t="shared" si="18"/>
        <v>0</v>
      </c>
      <c r="M73" s="84">
        <f t="shared" si="18"/>
        <v>0</v>
      </c>
      <c r="N73" s="93">
        <f t="shared" si="16"/>
        <v>0</v>
      </c>
      <c r="O73" s="84">
        <f t="shared" si="16"/>
        <v>0</v>
      </c>
    </row>
    <row r="74" spans="1:15" x14ac:dyDescent="0.25">
      <c r="A74" s="103">
        <f t="shared" si="4"/>
        <v>46</v>
      </c>
      <c r="B74" s="104">
        <v>741100</v>
      </c>
      <c r="C74" s="105" t="s">
        <v>348</v>
      </c>
      <c r="D74" s="176"/>
      <c r="E74" s="175"/>
      <c r="F74" s="176"/>
      <c r="G74" s="175"/>
      <c r="H74" s="174"/>
      <c r="I74" s="173"/>
      <c r="J74" s="176"/>
      <c r="K74" s="175"/>
      <c r="L74" s="176"/>
      <c r="M74" s="175"/>
      <c r="N74" s="137">
        <f t="shared" si="16"/>
        <v>0</v>
      </c>
      <c r="O74" s="122">
        <f t="shared" si="16"/>
        <v>0</v>
      </c>
    </row>
    <row r="75" spans="1:15" x14ac:dyDescent="0.25">
      <c r="A75" s="103">
        <f t="shared" si="4"/>
        <v>47</v>
      </c>
      <c r="B75" s="104">
        <v>741200</v>
      </c>
      <c r="C75" s="105" t="s">
        <v>13</v>
      </c>
      <c r="D75" s="176"/>
      <c r="E75" s="175"/>
      <c r="F75" s="176"/>
      <c r="G75" s="175"/>
      <c r="H75" s="174"/>
      <c r="I75" s="173"/>
      <c r="J75" s="176"/>
      <c r="K75" s="175"/>
      <c r="L75" s="176"/>
      <c r="M75" s="175"/>
      <c r="N75" s="137">
        <f t="shared" si="16"/>
        <v>0</v>
      </c>
      <c r="O75" s="122">
        <f t="shared" si="16"/>
        <v>0</v>
      </c>
    </row>
    <row r="76" spans="1:15" ht="25.5" x14ac:dyDescent="0.25">
      <c r="A76" s="103">
        <f t="shared" si="4"/>
        <v>48</v>
      </c>
      <c r="B76" s="104">
        <v>741300</v>
      </c>
      <c r="C76" s="105" t="s">
        <v>14</v>
      </c>
      <c r="D76" s="176"/>
      <c r="E76" s="175"/>
      <c r="F76" s="176"/>
      <c r="G76" s="175"/>
      <c r="H76" s="174"/>
      <c r="I76" s="173"/>
      <c r="J76" s="176"/>
      <c r="K76" s="175"/>
      <c r="L76" s="176"/>
      <c r="M76" s="175"/>
      <c r="N76" s="137">
        <f t="shared" si="16"/>
        <v>0</v>
      </c>
      <c r="O76" s="122">
        <f t="shared" si="16"/>
        <v>0</v>
      </c>
    </row>
    <row r="77" spans="1:15" ht="38.25" x14ac:dyDescent="0.25">
      <c r="A77" s="103">
        <f t="shared" si="4"/>
        <v>49</v>
      </c>
      <c r="B77" s="104">
        <v>741400</v>
      </c>
      <c r="C77" s="105" t="s">
        <v>15</v>
      </c>
      <c r="D77" s="176"/>
      <c r="E77" s="175"/>
      <c r="F77" s="176"/>
      <c r="G77" s="175"/>
      <c r="H77" s="174"/>
      <c r="I77" s="173"/>
      <c r="J77" s="176"/>
      <c r="K77" s="175"/>
      <c r="L77" s="176"/>
      <c r="M77" s="175"/>
      <c r="N77" s="137">
        <f t="shared" si="16"/>
        <v>0</v>
      </c>
      <c r="O77" s="122">
        <f t="shared" si="16"/>
        <v>0</v>
      </c>
    </row>
    <row r="78" spans="1:15" x14ac:dyDescent="0.25">
      <c r="A78" s="103">
        <f t="shared" si="4"/>
        <v>50</v>
      </c>
      <c r="B78" s="104">
        <v>741500</v>
      </c>
      <c r="C78" s="105" t="s">
        <v>16</v>
      </c>
      <c r="D78" s="176"/>
      <c r="E78" s="175"/>
      <c r="F78" s="176"/>
      <c r="G78" s="175"/>
      <c r="H78" s="174"/>
      <c r="I78" s="173"/>
      <c r="J78" s="176"/>
      <c r="K78" s="175"/>
      <c r="L78" s="176"/>
      <c r="M78" s="175"/>
      <c r="N78" s="137">
        <f t="shared" si="16"/>
        <v>0</v>
      </c>
      <c r="O78" s="122">
        <f t="shared" si="16"/>
        <v>0</v>
      </c>
    </row>
    <row r="79" spans="1:15" ht="25.5" x14ac:dyDescent="0.25">
      <c r="A79" s="103">
        <f t="shared" si="4"/>
        <v>51</v>
      </c>
      <c r="B79" s="104">
        <v>741600</v>
      </c>
      <c r="C79" s="105" t="s">
        <v>65</v>
      </c>
      <c r="D79" s="176"/>
      <c r="E79" s="175"/>
      <c r="F79" s="176"/>
      <c r="G79" s="175"/>
      <c r="H79" s="174"/>
      <c r="I79" s="173"/>
      <c r="J79" s="176"/>
      <c r="K79" s="175"/>
      <c r="L79" s="176"/>
      <c r="M79" s="175"/>
      <c r="N79" s="137">
        <f t="shared" si="16"/>
        <v>0</v>
      </c>
      <c r="O79" s="122">
        <f t="shared" si="16"/>
        <v>0</v>
      </c>
    </row>
    <row r="80" spans="1:15" ht="38.25" x14ac:dyDescent="0.25">
      <c r="A80" s="100">
        <f t="shared" si="4"/>
        <v>52</v>
      </c>
      <c r="B80" s="101">
        <v>742000</v>
      </c>
      <c r="C80" s="109" t="s">
        <v>125</v>
      </c>
      <c r="D80" s="93">
        <f t="shared" ref="D80:M80" si="19">SUM(D81:D84)</f>
        <v>0</v>
      </c>
      <c r="E80" s="84">
        <f t="shared" si="19"/>
        <v>0</v>
      </c>
      <c r="F80" s="93">
        <f t="shared" si="19"/>
        <v>0</v>
      </c>
      <c r="G80" s="84">
        <f t="shared" si="19"/>
        <v>0</v>
      </c>
      <c r="H80" s="83">
        <f t="shared" si="19"/>
        <v>0</v>
      </c>
      <c r="I80" s="84">
        <f t="shared" si="19"/>
        <v>0</v>
      </c>
      <c r="J80" s="93">
        <f t="shared" si="19"/>
        <v>0</v>
      </c>
      <c r="K80" s="84">
        <f t="shared" si="19"/>
        <v>0</v>
      </c>
      <c r="L80" s="93">
        <f t="shared" si="19"/>
        <v>0</v>
      </c>
      <c r="M80" s="84">
        <f t="shared" si="19"/>
        <v>0</v>
      </c>
      <c r="N80" s="93">
        <f t="shared" si="16"/>
        <v>0</v>
      </c>
      <c r="O80" s="84">
        <f t="shared" si="16"/>
        <v>0</v>
      </c>
    </row>
    <row r="81" spans="1:15" ht="38.25" x14ac:dyDescent="0.25">
      <c r="A81" s="103">
        <f t="shared" si="4"/>
        <v>53</v>
      </c>
      <c r="B81" s="104">
        <v>742100</v>
      </c>
      <c r="C81" s="105" t="s">
        <v>352</v>
      </c>
      <c r="D81" s="176"/>
      <c r="E81" s="175"/>
      <c r="F81" s="176"/>
      <c r="G81" s="175"/>
      <c r="H81" s="174"/>
      <c r="I81" s="173"/>
      <c r="J81" s="176"/>
      <c r="K81" s="175"/>
      <c r="L81" s="176"/>
      <c r="M81" s="175"/>
      <c r="N81" s="137">
        <f t="shared" si="16"/>
        <v>0</v>
      </c>
      <c r="O81" s="122">
        <f t="shared" si="16"/>
        <v>0</v>
      </c>
    </row>
    <row r="82" spans="1:15" x14ac:dyDescent="0.25">
      <c r="A82" s="103">
        <f t="shared" si="4"/>
        <v>54</v>
      </c>
      <c r="B82" s="104">
        <v>742200</v>
      </c>
      <c r="C82" s="105" t="s">
        <v>371</v>
      </c>
      <c r="D82" s="176"/>
      <c r="E82" s="175"/>
      <c r="F82" s="176"/>
      <c r="G82" s="175"/>
      <c r="H82" s="174"/>
      <c r="I82" s="173"/>
      <c r="J82" s="176"/>
      <c r="K82" s="175"/>
      <c r="L82" s="176"/>
      <c r="M82" s="175"/>
      <c r="N82" s="137">
        <f t="shared" si="16"/>
        <v>0</v>
      </c>
      <c r="O82" s="122">
        <f t="shared" si="16"/>
        <v>0</v>
      </c>
    </row>
    <row r="83" spans="1:15" ht="38.25" x14ac:dyDescent="0.25">
      <c r="A83" s="103">
        <f t="shared" si="4"/>
        <v>55</v>
      </c>
      <c r="B83" s="104">
        <v>742300</v>
      </c>
      <c r="C83" s="105" t="s">
        <v>372</v>
      </c>
      <c r="D83" s="176"/>
      <c r="E83" s="175"/>
      <c r="F83" s="176"/>
      <c r="G83" s="175"/>
      <c r="H83" s="174"/>
      <c r="I83" s="173"/>
      <c r="J83" s="176"/>
      <c r="K83" s="175"/>
      <c r="L83" s="176"/>
      <c r="M83" s="175"/>
      <c r="N83" s="137">
        <f t="shared" si="16"/>
        <v>0</v>
      </c>
      <c r="O83" s="122">
        <f t="shared" si="16"/>
        <v>0</v>
      </c>
    </row>
    <row r="84" spans="1:15" ht="25.5" x14ac:dyDescent="0.25">
      <c r="A84" s="103">
        <f t="shared" si="4"/>
        <v>56</v>
      </c>
      <c r="B84" s="104">
        <v>742400</v>
      </c>
      <c r="C84" s="105" t="s">
        <v>197</v>
      </c>
      <c r="D84" s="176"/>
      <c r="E84" s="175"/>
      <c r="F84" s="176"/>
      <c r="G84" s="175"/>
      <c r="H84" s="174"/>
      <c r="I84" s="173"/>
      <c r="J84" s="176"/>
      <c r="K84" s="175"/>
      <c r="L84" s="176"/>
      <c r="M84" s="175"/>
      <c r="N84" s="137">
        <f t="shared" si="16"/>
        <v>0</v>
      </c>
      <c r="O84" s="122">
        <f t="shared" si="16"/>
        <v>0</v>
      </c>
    </row>
    <row r="85" spans="1:15" ht="38.25" x14ac:dyDescent="0.25">
      <c r="A85" s="100">
        <f t="shared" si="4"/>
        <v>57</v>
      </c>
      <c r="B85" s="101">
        <v>743000</v>
      </c>
      <c r="C85" s="109" t="s">
        <v>126</v>
      </c>
      <c r="D85" s="93">
        <f t="shared" ref="D85:M85" si="20">SUM(D86:D91)</f>
        <v>0</v>
      </c>
      <c r="E85" s="84">
        <f t="shared" si="20"/>
        <v>0</v>
      </c>
      <c r="F85" s="93">
        <f t="shared" si="20"/>
        <v>0</v>
      </c>
      <c r="G85" s="84">
        <f t="shared" si="20"/>
        <v>0</v>
      </c>
      <c r="H85" s="83">
        <f t="shared" si="20"/>
        <v>0</v>
      </c>
      <c r="I85" s="84">
        <f t="shared" si="20"/>
        <v>0</v>
      </c>
      <c r="J85" s="93">
        <f t="shared" si="20"/>
        <v>0</v>
      </c>
      <c r="K85" s="84">
        <f t="shared" si="20"/>
        <v>0</v>
      </c>
      <c r="L85" s="93">
        <f t="shared" si="20"/>
        <v>0</v>
      </c>
      <c r="M85" s="84">
        <f t="shared" si="20"/>
        <v>0</v>
      </c>
      <c r="N85" s="93">
        <f t="shared" si="16"/>
        <v>0</v>
      </c>
      <c r="O85" s="84">
        <f t="shared" si="16"/>
        <v>0</v>
      </c>
    </row>
    <row r="86" spans="1:15" ht="25.5" x14ac:dyDescent="0.25">
      <c r="A86" s="103">
        <f t="shared" si="4"/>
        <v>58</v>
      </c>
      <c r="B86" s="104">
        <v>743100</v>
      </c>
      <c r="C86" s="105" t="s">
        <v>198</v>
      </c>
      <c r="D86" s="176"/>
      <c r="E86" s="175"/>
      <c r="F86" s="176"/>
      <c r="G86" s="175"/>
      <c r="H86" s="174"/>
      <c r="I86" s="173"/>
      <c r="J86" s="176"/>
      <c r="K86" s="175"/>
      <c r="L86" s="176"/>
      <c r="M86" s="175"/>
      <c r="N86" s="137">
        <f t="shared" si="16"/>
        <v>0</v>
      </c>
      <c r="O86" s="122">
        <f t="shared" si="16"/>
        <v>0</v>
      </c>
    </row>
    <row r="87" spans="1:15" ht="25.5" x14ac:dyDescent="0.25">
      <c r="A87" s="103">
        <f t="shared" si="4"/>
        <v>59</v>
      </c>
      <c r="B87" s="104">
        <v>743200</v>
      </c>
      <c r="C87" s="105" t="s">
        <v>199</v>
      </c>
      <c r="D87" s="176"/>
      <c r="E87" s="175"/>
      <c r="F87" s="176"/>
      <c r="G87" s="175"/>
      <c r="H87" s="174"/>
      <c r="I87" s="173"/>
      <c r="J87" s="176"/>
      <c r="K87" s="175"/>
      <c r="L87" s="176"/>
      <c r="M87" s="175"/>
      <c r="N87" s="137">
        <f t="shared" si="16"/>
        <v>0</v>
      </c>
      <c r="O87" s="122">
        <f t="shared" si="16"/>
        <v>0</v>
      </c>
    </row>
    <row r="88" spans="1:15" ht="25.5" x14ac:dyDescent="0.25">
      <c r="A88" s="103">
        <f t="shared" si="4"/>
        <v>60</v>
      </c>
      <c r="B88" s="104">
        <v>743300</v>
      </c>
      <c r="C88" s="105" t="s">
        <v>200</v>
      </c>
      <c r="D88" s="176"/>
      <c r="E88" s="175"/>
      <c r="F88" s="176"/>
      <c r="G88" s="175"/>
      <c r="H88" s="174"/>
      <c r="I88" s="173"/>
      <c r="J88" s="176"/>
      <c r="K88" s="175"/>
      <c r="L88" s="176"/>
      <c r="M88" s="175"/>
      <c r="N88" s="137">
        <f t="shared" si="16"/>
        <v>0</v>
      </c>
      <c r="O88" s="122">
        <f t="shared" si="16"/>
        <v>0</v>
      </c>
    </row>
    <row r="89" spans="1:15" x14ac:dyDescent="0.25">
      <c r="A89" s="103">
        <f t="shared" si="4"/>
        <v>61</v>
      </c>
      <c r="B89" s="104">
        <v>743400</v>
      </c>
      <c r="C89" s="105" t="s">
        <v>373</v>
      </c>
      <c r="D89" s="176"/>
      <c r="E89" s="175"/>
      <c r="F89" s="176"/>
      <c r="G89" s="175"/>
      <c r="H89" s="174"/>
      <c r="I89" s="173"/>
      <c r="J89" s="176"/>
      <c r="K89" s="175"/>
      <c r="L89" s="176"/>
      <c r="M89" s="175"/>
      <c r="N89" s="137">
        <f t="shared" si="16"/>
        <v>0</v>
      </c>
      <c r="O89" s="122">
        <f t="shared" si="16"/>
        <v>0</v>
      </c>
    </row>
    <row r="90" spans="1:15" ht="25.5" x14ac:dyDescent="0.25">
      <c r="A90" s="103">
        <f t="shared" si="4"/>
        <v>62</v>
      </c>
      <c r="B90" s="104">
        <v>743500</v>
      </c>
      <c r="C90" s="105" t="s">
        <v>374</v>
      </c>
      <c r="D90" s="176"/>
      <c r="E90" s="175"/>
      <c r="F90" s="176"/>
      <c r="G90" s="175"/>
      <c r="H90" s="174"/>
      <c r="I90" s="173"/>
      <c r="J90" s="176"/>
      <c r="K90" s="175"/>
      <c r="L90" s="176"/>
      <c r="M90" s="175"/>
      <c r="N90" s="137">
        <f t="shared" si="16"/>
        <v>0</v>
      </c>
      <c r="O90" s="122">
        <f t="shared" si="16"/>
        <v>0</v>
      </c>
    </row>
    <row r="91" spans="1:15" ht="38.25" x14ac:dyDescent="0.25">
      <c r="A91" s="103">
        <f t="shared" si="4"/>
        <v>63</v>
      </c>
      <c r="B91" s="104">
        <v>743900</v>
      </c>
      <c r="C91" s="105" t="s">
        <v>201</v>
      </c>
      <c r="D91" s="176"/>
      <c r="E91" s="175"/>
      <c r="F91" s="176"/>
      <c r="G91" s="175"/>
      <c r="H91" s="174"/>
      <c r="I91" s="173"/>
      <c r="J91" s="176"/>
      <c r="K91" s="175"/>
      <c r="L91" s="176"/>
      <c r="M91" s="175"/>
      <c r="N91" s="137">
        <f t="shared" si="16"/>
        <v>0</v>
      </c>
      <c r="O91" s="122">
        <f t="shared" si="16"/>
        <v>0</v>
      </c>
    </row>
    <row r="92" spans="1:15" ht="38.25" x14ac:dyDescent="0.25">
      <c r="A92" s="100">
        <f t="shared" si="4"/>
        <v>64</v>
      </c>
      <c r="B92" s="101">
        <v>744000</v>
      </c>
      <c r="C92" s="102" t="s">
        <v>127</v>
      </c>
      <c r="D92" s="93">
        <f t="shared" ref="D92:M92" si="21">SUM(D93:D94)</f>
        <v>0</v>
      </c>
      <c r="E92" s="84">
        <f t="shared" si="21"/>
        <v>0</v>
      </c>
      <c r="F92" s="93">
        <f t="shared" si="21"/>
        <v>0</v>
      </c>
      <c r="G92" s="84">
        <f t="shared" si="21"/>
        <v>0</v>
      </c>
      <c r="H92" s="83">
        <f t="shared" si="21"/>
        <v>0</v>
      </c>
      <c r="I92" s="84">
        <f t="shared" si="21"/>
        <v>0</v>
      </c>
      <c r="J92" s="93">
        <f t="shared" si="21"/>
        <v>0</v>
      </c>
      <c r="K92" s="84">
        <f t="shared" si="21"/>
        <v>0</v>
      </c>
      <c r="L92" s="93">
        <f t="shared" si="21"/>
        <v>0</v>
      </c>
      <c r="M92" s="84">
        <f t="shared" si="21"/>
        <v>0</v>
      </c>
      <c r="N92" s="93">
        <f t="shared" si="16"/>
        <v>0</v>
      </c>
      <c r="O92" s="84">
        <f t="shared" si="16"/>
        <v>0</v>
      </c>
    </row>
    <row r="93" spans="1:15" ht="25.5" x14ac:dyDescent="0.25">
      <c r="A93" s="103">
        <f t="shared" si="4"/>
        <v>65</v>
      </c>
      <c r="B93" s="104">
        <v>744100</v>
      </c>
      <c r="C93" s="105" t="s">
        <v>202</v>
      </c>
      <c r="D93" s="176"/>
      <c r="E93" s="175"/>
      <c r="F93" s="176"/>
      <c r="G93" s="175"/>
      <c r="H93" s="174"/>
      <c r="I93" s="173"/>
      <c r="J93" s="176"/>
      <c r="K93" s="175"/>
      <c r="L93" s="176"/>
      <c r="M93" s="175"/>
      <c r="N93" s="137">
        <f t="shared" si="16"/>
        <v>0</v>
      </c>
      <c r="O93" s="122">
        <f t="shared" si="16"/>
        <v>0</v>
      </c>
    </row>
    <row r="94" spans="1:15" ht="38.25" x14ac:dyDescent="0.25">
      <c r="A94" s="103">
        <f t="shared" si="4"/>
        <v>66</v>
      </c>
      <c r="B94" s="104">
        <v>744200</v>
      </c>
      <c r="C94" s="105" t="s">
        <v>203</v>
      </c>
      <c r="D94" s="176"/>
      <c r="E94" s="175"/>
      <c r="F94" s="176"/>
      <c r="G94" s="175"/>
      <c r="H94" s="174"/>
      <c r="I94" s="173"/>
      <c r="J94" s="176"/>
      <c r="K94" s="175"/>
      <c r="L94" s="176"/>
      <c r="M94" s="175"/>
      <c r="N94" s="137">
        <f t="shared" si="16"/>
        <v>0</v>
      </c>
      <c r="O94" s="122">
        <f t="shared" si="16"/>
        <v>0</v>
      </c>
    </row>
    <row r="95" spans="1:15" ht="25.5" x14ac:dyDescent="0.25">
      <c r="A95" s="100">
        <f t="shared" si="4"/>
        <v>67</v>
      </c>
      <c r="B95" s="101">
        <v>745000</v>
      </c>
      <c r="C95" s="102" t="s">
        <v>128</v>
      </c>
      <c r="D95" s="93">
        <f>D96</f>
        <v>0</v>
      </c>
      <c r="E95" s="84">
        <f t="shared" ref="E95:M95" si="22">E96</f>
        <v>0</v>
      </c>
      <c r="F95" s="93">
        <f t="shared" si="22"/>
        <v>0</v>
      </c>
      <c r="G95" s="84">
        <f t="shared" si="22"/>
        <v>0</v>
      </c>
      <c r="H95" s="83">
        <f t="shared" si="22"/>
        <v>0</v>
      </c>
      <c r="I95" s="84">
        <f t="shared" si="22"/>
        <v>0</v>
      </c>
      <c r="J95" s="93">
        <f t="shared" si="22"/>
        <v>0</v>
      </c>
      <c r="K95" s="84">
        <f t="shared" si="22"/>
        <v>0</v>
      </c>
      <c r="L95" s="93">
        <f t="shared" si="22"/>
        <v>0</v>
      </c>
      <c r="M95" s="84">
        <f t="shared" si="22"/>
        <v>0</v>
      </c>
      <c r="N95" s="93">
        <f t="shared" si="16"/>
        <v>0</v>
      </c>
      <c r="O95" s="84">
        <f t="shared" si="16"/>
        <v>0</v>
      </c>
    </row>
    <row r="96" spans="1:15" ht="25.5" x14ac:dyDescent="0.25">
      <c r="A96" s="103">
        <f t="shared" si="4"/>
        <v>68</v>
      </c>
      <c r="B96" s="104">
        <v>745100</v>
      </c>
      <c r="C96" s="105" t="s">
        <v>204</v>
      </c>
      <c r="D96" s="176"/>
      <c r="E96" s="175"/>
      <c r="F96" s="176"/>
      <c r="G96" s="175"/>
      <c r="H96" s="174"/>
      <c r="I96" s="173"/>
      <c r="J96" s="176"/>
      <c r="K96" s="175"/>
      <c r="L96" s="176"/>
      <c r="M96" s="175"/>
      <c r="N96" s="137">
        <f t="shared" si="16"/>
        <v>0</v>
      </c>
      <c r="O96" s="122">
        <f t="shared" si="16"/>
        <v>0</v>
      </c>
    </row>
    <row r="97" spans="1:15" ht="38.25" x14ac:dyDescent="0.25">
      <c r="A97" s="100">
        <f t="shared" si="4"/>
        <v>69</v>
      </c>
      <c r="B97" s="101">
        <v>770000</v>
      </c>
      <c r="C97" s="109" t="s">
        <v>129</v>
      </c>
      <c r="D97" s="93">
        <f t="shared" ref="D97:M97" si="23">D98+D100</f>
        <v>0</v>
      </c>
      <c r="E97" s="84">
        <f t="shared" si="23"/>
        <v>0</v>
      </c>
      <c r="F97" s="93">
        <f t="shared" si="23"/>
        <v>0</v>
      </c>
      <c r="G97" s="84">
        <f t="shared" si="23"/>
        <v>0</v>
      </c>
      <c r="H97" s="83">
        <f t="shared" si="23"/>
        <v>0</v>
      </c>
      <c r="I97" s="84">
        <f t="shared" si="23"/>
        <v>0</v>
      </c>
      <c r="J97" s="93">
        <f t="shared" si="23"/>
        <v>0</v>
      </c>
      <c r="K97" s="84">
        <f t="shared" si="23"/>
        <v>0</v>
      </c>
      <c r="L97" s="93">
        <f t="shared" si="23"/>
        <v>0</v>
      </c>
      <c r="M97" s="84">
        <f t="shared" si="23"/>
        <v>0</v>
      </c>
      <c r="N97" s="93">
        <f t="shared" si="16"/>
        <v>0</v>
      </c>
      <c r="O97" s="84">
        <f t="shared" si="16"/>
        <v>0</v>
      </c>
    </row>
    <row r="98" spans="1:15" ht="25.5" x14ac:dyDescent="0.25">
      <c r="A98" s="100">
        <f t="shared" si="4"/>
        <v>70</v>
      </c>
      <c r="B98" s="101">
        <v>771000</v>
      </c>
      <c r="C98" s="109" t="s">
        <v>130</v>
      </c>
      <c r="D98" s="93">
        <f>D99</f>
        <v>0</v>
      </c>
      <c r="E98" s="84">
        <f t="shared" ref="E98:M98" si="24">E99</f>
        <v>0</v>
      </c>
      <c r="F98" s="93">
        <f t="shared" si="24"/>
        <v>0</v>
      </c>
      <c r="G98" s="84">
        <f t="shared" si="24"/>
        <v>0</v>
      </c>
      <c r="H98" s="83">
        <f t="shared" si="24"/>
        <v>0</v>
      </c>
      <c r="I98" s="84">
        <f t="shared" si="24"/>
        <v>0</v>
      </c>
      <c r="J98" s="93">
        <f t="shared" si="24"/>
        <v>0</v>
      </c>
      <c r="K98" s="84">
        <f t="shared" si="24"/>
        <v>0</v>
      </c>
      <c r="L98" s="93">
        <f t="shared" si="24"/>
        <v>0</v>
      </c>
      <c r="M98" s="84">
        <f t="shared" si="24"/>
        <v>0</v>
      </c>
      <c r="N98" s="93">
        <f t="shared" si="16"/>
        <v>0</v>
      </c>
      <c r="O98" s="84">
        <f t="shared" si="16"/>
        <v>0</v>
      </c>
    </row>
    <row r="99" spans="1:15" ht="25.5" x14ac:dyDescent="0.25">
      <c r="A99" s="103">
        <f t="shared" si="4"/>
        <v>71</v>
      </c>
      <c r="B99" s="104">
        <v>771100</v>
      </c>
      <c r="C99" s="105" t="s">
        <v>205</v>
      </c>
      <c r="D99" s="176"/>
      <c r="E99" s="175"/>
      <c r="F99" s="176"/>
      <c r="G99" s="175"/>
      <c r="H99" s="174"/>
      <c r="I99" s="173"/>
      <c r="J99" s="176"/>
      <c r="K99" s="175"/>
      <c r="L99" s="176"/>
      <c r="M99" s="175"/>
      <c r="N99" s="137">
        <f t="shared" si="16"/>
        <v>0</v>
      </c>
      <c r="O99" s="122">
        <f t="shared" si="16"/>
        <v>0</v>
      </c>
    </row>
    <row r="100" spans="1:15" ht="38.25" x14ac:dyDescent="0.25">
      <c r="A100" s="100">
        <f t="shared" si="4"/>
        <v>72</v>
      </c>
      <c r="B100" s="101">
        <v>772000</v>
      </c>
      <c r="C100" s="102" t="s">
        <v>131</v>
      </c>
      <c r="D100" s="93">
        <f>D101</f>
        <v>0</v>
      </c>
      <c r="E100" s="84">
        <f t="shared" ref="E100:M100" si="25">E101</f>
        <v>0</v>
      </c>
      <c r="F100" s="93">
        <f t="shared" si="25"/>
        <v>0</v>
      </c>
      <c r="G100" s="84">
        <f t="shared" si="25"/>
        <v>0</v>
      </c>
      <c r="H100" s="83">
        <f t="shared" si="25"/>
        <v>0</v>
      </c>
      <c r="I100" s="84">
        <f t="shared" si="25"/>
        <v>0</v>
      </c>
      <c r="J100" s="93">
        <f t="shared" si="25"/>
        <v>0</v>
      </c>
      <c r="K100" s="84">
        <f t="shared" si="25"/>
        <v>0</v>
      </c>
      <c r="L100" s="93">
        <f t="shared" si="25"/>
        <v>0</v>
      </c>
      <c r="M100" s="84">
        <f t="shared" si="25"/>
        <v>0</v>
      </c>
      <c r="N100" s="93">
        <f t="shared" si="16"/>
        <v>0</v>
      </c>
      <c r="O100" s="84">
        <f t="shared" si="16"/>
        <v>0</v>
      </c>
    </row>
    <row r="101" spans="1:15" ht="38.25" x14ac:dyDescent="0.25">
      <c r="A101" s="103">
        <f t="shared" ref="A101:A164" si="26">A100+1</f>
        <v>73</v>
      </c>
      <c r="B101" s="104">
        <v>772100</v>
      </c>
      <c r="C101" s="105" t="s">
        <v>206</v>
      </c>
      <c r="D101" s="176"/>
      <c r="E101" s="175"/>
      <c r="F101" s="176"/>
      <c r="G101" s="175"/>
      <c r="H101" s="174"/>
      <c r="I101" s="173"/>
      <c r="J101" s="176"/>
      <c r="K101" s="175"/>
      <c r="L101" s="176"/>
      <c r="M101" s="175"/>
      <c r="N101" s="137">
        <f t="shared" si="16"/>
        <v>0</v>
      </c>
      <c r="O101" s="122">
        <f t="shared" si="16"/>
        <v>0</v>
      </c>
    </row>
    <row r="102" spans="1:15" ht="38.25" x14ac:dyDescent="0.25">
      <c r="A102" s="100">
        <f t="shared" si="26"/>
        <v>74</v>
      </c>
      <c r="B102" s="101">
        <v>780000</v>
      </c>
      <c r="C102" s="102" t="s">
        <v>132</v>
      </c>
      <c r="D102" s="93">
        <f t="shared" ref="D102:M102" si="27">D103</f>
        <v>0</v>
      </c>
      <c r="E102" s="84">
        <f t="shared" si="27"/>
        <v>0</v>
      </c>
      <c r="F102" s="93">
        <f t="shared" si="27"/>
        <v>0</v>
      </c>
      <c r="G102" s="84">
        <f t="shared" si="27"/>
        <v>0</v>
      </c>
      <c r="H102" s="83">
        <f t="shared" si="27"/>
        <v>0</v>
      </c>
      <c r="I102" s="84">
        <f t="shared" si="27"/>
        <v>0</v>
      </c>
      <c r="J102" s="93">
        <f t="shared" si="27"/>
        <v>0</v>
      </c>
      <c r="K102" s="84">
        <f t="shared" si="27"/>
        <v>0</v>
      </c>
      <c r="L102" s="93">
        <f t="shared" si="27"/>
        <v>0</v>
      </c>
      <c r="M102" s="84">
        <f t="shared" si="27"/>
        <v>0</v>
      </c>
      <c r="N102" s="93">
        <f t="shared" si="16"/>
        <v>0</v>
      </c>
      <c r="O102" s="84">
        <f t="shared" si="16"/>
        <v>0</v>
      </c>
    </row>
    <row r="103" spans="1:15" ht="38.25" x14ac:dyDescent="0.25">
      <c r="A103" s="100">
        <f t="shared" si="26"/>
        <v>75</v>
      </c>
      <c r="B103" s="101">
        <v>781000</v>
      </c>
      <c r="C103" s="102" t="s">
        <v>133</v>
      </c>
      <c r="D103" s="93">
        <f t="shared" ref="D103:M103" si="28">SUM(D104:D105)</f>
        <v>0</v>
      </c>
      <c r="E103" s="84">
        <f t="shared" si="28"/>
        <v>0</v>
      </c>
      <c r="F103" s="93">
        <f t="shared" si="28"/>
        <v>0</v>
      </c>
      <c r="G103" s="84">
        <f t="shared" si="28"/>
        <v>0</v>
      </c>
      <c r="H103" s="83">
        <f t="shared" si="28"/>
        <v>0</v>
      </c>
      <c r="I103" s="84">
        <f t="shared" si="28"/>
        <v>0</v>
      </c>
      <c r="J103" s="93">
        <f t="shared" si="28"/>
        <v>0</v>
      </c>
      <c r="K103" s="84">
        <f t="shared" si="28"/>
        <v>0</v>
      </c>
      <c r="L103" s="93">
        <f t="shared" si="28"/>
        <v>0</v>
      </c>
      <c r="M103" s="84">
        <f t="shared" si="28"/>
        <v>0</v>
      </c>
      <c r="N103" s="93">
        <f t="shared" si="16"/>
        <v>0</v>
      </c>
      <c r="O103" s="84">
        <f t="shared" si="16"/>
        <v>0</v>
      </c>
    </row>
    <row r="104" spans="1:15" ht="25.5" x14ac:dyDescent="0.25">
      <c r="A104" s="103">
        <f t="shared" si="26"/>
        <v>76</v>
      </c>
      <c r="B104" s="104">
        <v>781100</v>
      </c>
      <c r="C104" s="105" t="s">
        <v>207</v>
      </c>
      <c r="D104" s="176"/>
      <c r="E104" s="175"/>
      <c r="F104" s="176"/>
      <c r="G104" s="175"/>
      <c r="H104" s="174"/>
      <c r="I104" s="173"/>
      <c r="J104" s="176"/>
      <c r="K104" s="175"/>
      <c r="L104" s="176"/>
      <c r="M104" s="175"/>
      <c r="N104" s="137">
        <f t="shared" si="16"/>
        <v>0</v>
      </c>
      <c r="O104" s="199"/>
    </row>
    <row r="105" spans="1:15" ht="38.25" x14ac:dyDescent="0.25">
      <c r="A105" s="103">
        <f t="shared" si="26"/>
        <v>77</v>
      </c>
      <c r="B105" s="104">
        <v>781300</v>
      </c>
      <c r="C105" s="105" t="s">
        <v>276</v>
      </c>
      <c r="D105" s="176"/>
      <c r="E105" s="175"/>
      <c r="F105" s="176"/>
      <c r="G105" s="175"/>
      <c r="H105" s="174"/>
      <c r="I105" s="173"/>
      <c r="J105" s="176"/>
      <c r="K105" s="175"/>
      <c r="L105" s="176"/>
      <c r="M105" s="175"/>
      <c r="N105" s="137">
        <f>SUM(H105,J105,L105)</f>
        <v>0</v>
      </c>
      <c r="O105" s="199">
        <f t="shared" si="16"/>
        <v>0</v>
      </c>
    </row>
    <row r="106" spans="1:15" x14ac:dyDescent="0.25">
      <c r="A106" s="100">
        <f t="shared" si="26"/>
        <v>78</v>
      </c>
      <c r="B106" s="101">
        <v>790000</v>
      </c>
      <c r="C106" s="102" t="s">
        <v>134</v>
      </c>
      <c r="D106" s="93">
        <f t="shared" ref="D106:M107" si="29">D107</f>
        <v>0</v>
      </c>
      <c r="E106" s="84">
        <f t="shared" si="29"/>
        <v>0</v>
      </c>
      <c r="F106" s="93">
        <f t="shared" si="29"/>
        <v>0</v>
      </c>
      <c r="G106" s="84">
        <f t="shared" si="29"/>
        <v>0</v>
      </c>
      <c r="H106" s="83">
        <f t="shared" si="29"/>
        <v>0</v>
      </c>
      <c r="I106" s="84">
        <f t="shared" si="29"/>
        <v>0</v>
      </c>
      <c r="J106" s="93">
        <f t="shared" si="29"/>
        <v>0</v>
      </c>
      <c r="K106" s="84">
        <f t="shared" si="29"/>
        <v>0</v>
      </c>
      <c r="L106" s="93">
        <f t="shared" si="29"/>
        <v>0</v>
      </c>
      <c r="M106" s="84">
        <f t="shared" si="29"/>
        <v>0</v>
      </c>
      <c r="N106" s="93">
        <f t="shared" si="16"/>
        <v>0</v>
      </c>
      <c r="O106" s="84">
        <f t="shared" si="16"/>
        <v>0</v>
      </c>
    </row>
    <row r="107" spans="1:15" x14ac:dyDescent="0.25">
      <c r="A107" s="100">
        <f t="shared" si="26"/>
        <v>79</v>
      </c>
      <c r="B107" s="101">
        <v>791000</v>
      </c>
      <c r="C107" s="102" t="s">
        <v>135</v>
      </c>
      <c r="D107" s="93">
        <f>D108</f>
        <v>0</v>
      </c>
      <c r="E107" s="84">
        <f t="shared" si="29"/>
        <v>0</v>
      </c>
      <c r="F107" s="93">
        <f t="shared" si="29"/>
        <v>0</v>
      </c>
      <c r="G107" s="84">
        <f t="shared" si="29"/>
        <v>0</v>
      </c>
      <c r="H107" s="83">
        <f t="shared" si="29"/>
        <v>0</v>
      </c>
      <c r="I107" s="84">
        <f t="shared" si="29"/>
        <v>0</v>
      </c>
      <c r="J107" s="93">
        <f t="shared" si="29"/>
        <v>0</v>
      </c>
      <c r="K107" s="84">
        <f t="shared" si="29"/>
        <v>0</v>
      </c>
      <c r="L107" s="93">
        <f t="shared" si="29"/>
        <v>0</v>
      </c>
      <c r="M107" s="84">
        <f t="shared" si="29"/>
        <v>0</v>
      </c>
      <c r="N107" s="93">
        <f t="shared" si="16"/>
        <v>0</v>
      </c>
      <c r="O107" s="84">
        <f>SUM(I107,K107,M107)</f>
        <v>0</v>
      </c>
    </row>
    <row r="108" spans="1:15" ht="24" customHeight="1" x14ac:dyDescent="0.25">
      <c r="A108" s="103">
        <f t="shared" si="26"/>
        <v>80</v>
      </c>
      <c r="B108" s="104">
        <v>791100</v>
      </c>
      <c r="C108" s="105" t="s">
        <v>485</v>
      </c>
      <c r="D108" s="176"/>
      <c r="E108" s="175"/>
      <c r="F108" s="176"/>
      <c r="G108" s="175"/>
      <c r="H108" s="174"/>
      <c r="I108" s="173"/>
      <c r="J108" s="176"/>
      <c r="K108" s="175"/>
      <c r="L108" s="176"/>
      <c r="M108" s="175"/>
      <c r="N108" s="137">
        <f t="shared" si="16"/>
        <v>0</v>
      </c>
      <c r="O108" s="199"/>
    </row>
    <row r="109" spans="1:15" ht="38.25" x14ac:dyDescent="0.25">
      <c r="A109" s="111">
        <f t="shared" si="26"/>
        <v>81</v>
      </c>
      <c r="B109" s="112">
        <v>800000</v>
      </c>
      <c r="C109" s="113" t="s">
        <v>136</v>
      </c>
      <c r="D109" s="114">
        <f>D110+D117+D124+D127</f>
        <v>0</v>
      </c>
      <c r="E109" s="115">
        <f t="shared" ref="E109:M109" si="30">E110+E117+E124+E127</f>
        <v>0</v>
      </c>
      <c r="F109" s="114">
        <f t="shared" si="30"/>
        <v>0</v>
      </c>
      <c r="G109" s="115">
        <f t="shared" si="30"/>
        <v>0</v>
      </c>
      <c r="H109" s="78">
        <f t="shared" si="30"/>
        <v>0</v>
      </c>
      <c r="I109" s="115">
        <f t="shared" si="30"/>
        <v>0</v>
      </c>
      <c r="J109" s="114">
        <f t="shared" si="30"/>
        <v>0</v>
      </c>
      <c r="K109" s="115">
        <f t="shared" si="30"/>
        <v>0</v>
      </c>
      <c r="L109" s="114">
        <f t="shared" si="30"/>
        <v>0</v>
      </c>
      <c r="M109" s="115">
        <f t="shared" si="30"/>
        <v>0</v>
      </c>
      <c r="N109" s="114">
        <f t="shared" si="16"/>
        <v>0</v>
      </c>
      <c r="O109" s="115">
        <f t="shared" si="16"/>
        <v>0</v>
      </c>
    </row>
    <row r="110" spans="1:15" ht="38.25" x14ac:dyDescent="0.25">
      <c r="A110" s="100">
        <f t="shared" si="26"/>
        <v>82</v>
      </c>
      <c r="B110" s="101">
        <v>810000</v>
      </c>
      <c r="C110" s="102" t="s">
        <v>137</v>
      </c>
      <c r="D110" s="93">
        <f>D111+D113+D115</f>
        <v>0</v>
      </c>
      <c r="E110" s="84">
        <f t="shared" ref="E110:M110" si="31">E111+E113+E115</f>
        <v>0</v>
      </c>
      <c r="F110" s="93">
        <f t="shared" si="31"/>
        <v>0</v>
      </c>
      <c r="G110" s="84">
        <f t="shared" si="31"/>
        <v>0</v>
      </c>
      <c r="H110" s="83">
        <f t="shared" si="31"/>
        <v>0</v>
      </c>
      <c r="I110" s="84">
        <f t="shared" si="31"/>
        <v>0</v>
      </c>
      <c r="J110" s="93">
        <f t="shared" si="31"/>
        <v>0</v>
      </c>
      <c r="K110" s="84">
        <f t="shared" si="31"/>
        <v>0</v>
      </c>
      <c r="L110" s="93">
        <f t="shared" si="31"/>
        <v>0</v>
      </c>
      <c r="M110" s="84">
        <f t="shared" si="31"/>
        <v>0</v>
      </c>
      <c r="N110" s="93">
        <f t="shared" si="16"/>
        <v>0</v>
      </c>
      <c r="O110" s="84">
        <f t="shared" si="16"/>
        <v>0</v>
      </c>
    </row>
    <row r="111" spans="1:15" ht="25.5" x14ac:dyDescent="0.25">
      <c r="A111" s="100">
        <f t="shared" si="26"/>
        <v>83</v>
      </c>
      <c r="B111" s="101">
        <v>811000</v>
      </c>
      <c r="C111" s="102" t="s">
        <v>138</v>
      </c>
      <c r="D111" s="93">
        <f>D112</f>
        <v>0</v>
      </c>
      <c r="E111" s="84">
        <f t="shared" ref="E111:M111" si="32">E112</f>
        <v>0</v>
      </c>
      <c r="F111" s="93">
        <f t="shared" si="32"/>
        <v>0</v>
      </c>
      <c r="G111" s="84">
        <f t="shared" si="32"/>
        <v>0</v>
      </c>
      <c r="H111" s="83">
        <f t="shared" si="32"/>
        <v>0</v>
      </c>
      <c r="I111" s="84">
        <f t="shared" si="32"/>
        <v>0</v>
      </c>
      <c r="J111" s="93">
        <f t="shared" si="32"/>
        <v>0</v>
      </c>
      <c r="K111" s="84">
        <f t="shared" si="32"/>
        <v>0</v>
      </c>
      <c r="L111" s="93">
        <f t="shared" si="32"/>
        <v>0</v>
      </c>
      <c r="M111" s="84">
        <f t="shared" si="32"/>
        <v>0</v>
      </c>
      <c r="N111" s="93">
        <f t="shared" si="16"/>
        <v>0</v>
      </c>
      <c r="O111" s="84">
        <f t="shared" si="16"/>
        <v>0</v>
      </c>
    </row>
    <row r="112" spans="1:15" ht="25.5" x14ac:dyDescent="0.25">
      <c r="A112" s="103">
        <f t="shared" si="26"/>
        <v>84</v>
      </c>
      <c r="B112" s="104">
        <v>811100</v>
      </c>
      <c r="C112" s="105" t="s">
        <v>208</v>
      </c>
      <c r="D112" s="176"/>
      <c r="E112" s="175"/>
      <c r="F112" s="176"/>
      <c r="G112" s="175"/>
      <c r="H112" s="174"/>
      <c r="I112" s="173"/>
      <c r="J112" s="176"/>
      <c r="K112" s="175"/>
      <c r="L112" s="176"/>
      <c r="M112" s="175"/>
      <c r="N112" s="137">
        <f t="shared" si="16"/>
        <v>0</v>
      </c>
      <c r="O112" s="122">
        <f t="shared" si="16"/>
        <v>0</v>
      </c>
    </row>
    <row r="113" spans="1:16" ht="25.5" x14ac:dyDescent="0.25">
      <c r="A113" s="100">
        <f t="shared" si="26"/>
        <v>85</v>
      </c>
      <c r="B113" s="101">
        <v>812000</v>
      </c>
      <c r="C113" s="102" t="s">
        <v>139</v>
      </c>
      <c r="D113" s="93">
        <f t="shared" ref="D113:M113" si="33">D114</f>
        <v>0</v>
      </c>
      <c r="E113" s="84">
        <f t="shared" si="33"/>
        <v>0</v>
      </c>
      <c r="F113" s="93">
        <f t="shared" si="33"/>
        <v>0</v>
      </c>
      <c r="G113" s="84">
        <f t="shared" si="33"/>
        <v>0</v>
      </c>
      <c r="H113" s="83">
        <f t="shared" si="33"/>
        <v>0</v>
      </c>
      <c r="I113" s="84">
        <f t="shared" si="33"/>
        <v>0</v>
      </c>
      <c r="J113" s="93">
        <f t="shared" si="33"/>
        <v>0</v>
      </c>
      <c r="K113" s="84">
        <f t="shared" si="33"/>
        <v>0</v>
      </c>
      <c r="L113" s="93">
        <f t="shared" si="33"/>
        <v>0</v>
      </c>
      <c r="M113" s="84">
        <f t="shared" si="33"/>
        <v>0</v>
      </c>
      <c r="N113" s="93">
        <f t="shared" si="16"/>
        <v>0</v>
      </c>
      <c r="O113" s="84">
        <f t="shared" si="16"/>
        <v>0</v>
      </c>
    </row>
    <row r="114" spans="1:16" ht="25.5" x14ac:dyDescent="0.25">
      <c r="A114" s="103">
        <f t="shared" si="26"/>
        <v>86</v>
      </c>
      <c r="B114" s="104">
        <v>812100</v>
      </c>
      <c r="C114" s="105" t="s">
        <v>209</v>
      </c>
      <c r="D114" s="176"/>
      <c r="E114" s="175"/>
      <c r="F114" s="176"/>
      <c r="G114" s="175"/>
      <c r="H114" s="174"/>
      <c r="I114" s="173"/>
      <c r="J114" s="176"/>
      <c r="K114" s="175"/>
      <c r="L114" s="176"/>
      <c r="M114" s="175"/>
      <c r="N114" s="137">
        <f t="shared" si="16"/>
        <v>0</v>
      </c>
      <c r="O114" s="122">
        <f t="shared" si="16"/>
        <v>0</v>
      </c>
    </row>
    <row r="115" spans="1:16" ht="38.25" x14ac:dyDescent="0.25">
      <c r="A115" s="100">
        <f t="shared" si="26"/>
        <v>87</v>
      </c>
      <c r="B115" s="101">
        <v>813000</v>
      </c>
      <c r="C115" s="102" t="s">
        <v>140</v>
      </c>
      <c r="D115" s="93">
        <f t="shared" ref="D115:M115" si="34">D116</f>
        <v>0</v>
      </c>
      <c r="E115" s="84">
        <f t="shared" si="34"/>
        <v>0</v>
      </c>
      <c r="F115" s="93">
        <f t="shared" si="34"/>
        <v>0</v>
      </c>
      <c r="G115" s="84">
        <f t="shared" si="34"/>
        <v>0</v>
      </c>
      <c r="H115" s="83">
        <f t="shared" si="34"/>
        <v>0</v>
      </c>
      <c r="I115" s="84">
        <f t="shared" si="34"/>
        <v>0</v>
      </c>
      <c r="J115" s="93">
        <f t="shared" si="34"/>
        <v>0</v>
      </c>
      <c r="K115" s="84">
        <f t="shared" si="34"/>
        <v>0</v>
      </c>
      <c r="L115" s="93">
        <f t="shared" si="34"/>
        <v>0</v>
      </c>
      <c r="M115" s="84">
        <f t="shared" si="34"/>
        <v>0</v>
      </c>
      <c r="N115" s="93">
        <f t="shared" si="16"/>
        <v>0</v>
      </c>
      <c r="O115" s="84">
        <f t="shared" si="16"/>
        <v>0</v>
      </c>
    </row>
    <row r="116" spans="1:16" ht="25.5" x14ac:dyDescent="0.25">
      <c r="A116" s="103">
        <f t="shared" si="26"/>
        <v>88</v>
      </c>
      <c r="B116" s="104">
        <v>813100</v>
      </c>
      <c r="C116" s="105" t="s">
        <v>210</v>
      </c>
      <c r="D116" s="176"/>
      <c r="E116" s="175"/>
      <c r="F116" s="176"/>
      <c r="G116" s="175"/>
      <c r="H116" s="174"/>
      <c r="I116" s="173"/>
      <c r="J116" s="176"/>
      <c r="K116" s="175"/>
      <c r="L116" s="176"/>
      <c r="M116" s="175"/>
      <c r="N116" s="137">
        <f t="shared" si="16"/>
        <v>0</v>
      </c>
      <c r="O116" s="122">
        <f t="shared" si="16"/>
        <v>0</v>
      </c>
    </row>
    <row r="117" spans="1:16" ht="25.5" x14ac:dyDescent="0.25">
      <c r="A117" s="100">
        <f t="shared" si="26"/>
        <v>89</v>
      </c>
      <c r="B117" s="101">
        <v>820000</v>
      </c>
      <c r="C117" s="102" t="s">
        <v>141</v>
      </c>
      <c r="D117" s="93">
        <f t="shared" ref="D117:M117" si="35">D118+D120+D122</f>
        <v>0</v>
      </c>
      <c r="E117" s="84">
        <f t="shared" si="35"/>
        <v>0</v>
      </c>
      <c r="F117" s="93">
        <f t="shared" si="35"/>
        <v>0</v>
      </c>
      <c r="G117" s="84">
        <f t="shared" si="35"/>
        <v>0</v>
      </c>
      <c r="H117" s="83">
        <f t="shared" si="35"/>
        <v>0</v>
      </c>
      <c r="I117" s="84">
        <f t="shared" si="35"/>
        <v>0</v>
      </c>
      <c r="J117" s="93">
        <f t="shared" si="35"/>
        <v>0</v>
      </c>
      <c r="K117" s="84">
        <f t="shared" si="35"/>
        <v>0</v>
      </c>
      <c r="L117" s="93">
        <f t="shared" si="35"/>
        <v>0</v>
      </c>
      <c r="M117" s="84">
        <f t="shared" si="35"/>
        <v>0</v>
      </c>
      <c r="N117" s="93">
        <f t="shared" si="16"/>
        <v>0</v>
      </c>
      <c r="O117" s="84">
        <f t="shared" si="16"/>
        <v>0</v>
      </c>
    </row>
    <row r="118" spans="1:16" ht="25.5" x14ac:dyDescent="0.25">
      <c r="A118" s="100">
        <f t="shared" si="26"/>
        <v>90</v>
      </c>
      <c r="B118" s="101">
        <v>821000</v>
      </c>
      <c r="C118" s="102" t="s">
        <v>142</v>
      </c>
      <c r="D118" s="93">
        <f t="shared" ref="D118:M118" si="36">D119</f>
        <v>0</v>
      </c>
      <c r="E118" s="84">
        <f t="shared" si="36"/>
        <v>0</v>
      </c>
      <c r="F118" s="93">
        <f t="shared" si="36"/>
        <v>0</v>
      </c>
      <c r="G118" s="84">
        <f t="shared" si="36"/>
        <v>0</v>
      </c>
      <c r="H118" s="83">
        <f t="shared" si="36"/>
        <v>0</v>
      </c>
      <c r="I118" s="84">
        <f t="shared" si="36"/>
        <v>0</v>
      </c>
      <c r="J118" s="93">
        <f t="shared" si="36"/>
        <v>0</v>
      </c>
      <c r="K118" s="84">
        <f t="shared" si="36"/>
        <v>0</v>
      </c>
      <c r="L118" s="93">
        <f t="shared" si="36"/>
        <v>0</v>
      </c>
      <c r="M118" s="84">
        <f t="shared" si="36"/>
        <v>0</v>
      </c>
      <c r="N118" s="93">
        <f t="shared" si="16"/>
        <v>0</v>
      </c>
      <c r="O118" s="84">
        <f t="shared" si="16"/>
        <v>0</v>
      </c>
    </row>
    <row r="119" spans="1:16" ht="25.5" x14ac:dyDescent="0.25">
      <c r="A119" s="103">
        <f t="shared" si="26"/>
        <v>91</v>
      </c>
      <c r="B119" s="104">
        <v>821100</v>
      </c>
      <c r="C119" s="105" t="s">
        <v>211</v>
      </c>
      <c r="D119" s="176"/>
      <c r="E119" s="175"/>
      <c r="F119" s="176"/>
      <c r="G119" s="175"/>
      <c r="H119" s="174"/>
      <c r="I119" s="173"/>
      <c r="J119" s="176"/>
      <c r="K119" s="175"/>
      <c r="L119" s="176"/>
      <c r="M119" s="175"/>
      <c r="N119" s="137">
        <f t="shared" si="16"/>
        <v>0</v>
      </c>
      <c r="O119" s="122">
        <f t="shared" si="16"/>
        <v>0</v>
      </c>
    </row>
    <row r="120" spans="1:16" ht="25.5" x14ac:dyDescent="0.25">
      <c r="A120" s="100">
        <f t="shared" si="26"/>
        <v>92</v>
      </c>
      <c r="B120" s="101">
        <v>822000</v>
      </c>
      <c r="C120" s="102" t="s">
        <v>143</v>
      </c>
      <c r="D120" s="116">
        <f t="shared" ref="D120:M120" si="37">D121</f>
        <v>0</v>
      </c>
      <c r="E120" s="117">
        <f t="shared" si="37"/>
        <v>0</v>
      </c>
      <c r="F120" s="116">
        <f t="shared" si="37"/>
        <v>0</v>
      </c>
      <c r="G120" s="117">
        <f t="shared" si="37"/>
        <v>0</v>
      </c>
      <c r="H120" s="118">
        <f t="shared" si="37"/>
        <v>0</v>
      </c>
      <c r="I120" s="117">
        <f t="shared" si="37"/>
        <v>0</v>
      </c>
      <c r="J120" s="116">
        <f t="shared" si="37"/>
        <v>0</v>
      </c>
      <c r="K120" s="117">
        <f t="shared" si="37"/>
        <v>0</v>
      </c>
      <c r="L120" s="116">
        <f t="shared" si="37"/>
        <v>0</v>
      </c>
      <c r="M120" s="117">
        <f t="shared" si="37"/>
        <v>0</v>
      </c>
      <c r="N120" s="116">
        <f t="shared" si="16"/>
        <v>0</v>
      </c>
      <c r="O120" s="117">
        <f t="shared" si="16"/>
        <v>0</v>
      </c>
    </row>
    <row r="121" spans="1:16" ht="25.5" x14ac:dyDescent="0.25">
      <c r="A121" s="103">
        <f t="shared" si="26"/>
        <v>93</v>
      </c>
      <c r="B121" s="104">
        <v>822100</v>
      </c>
      <c r="C121" s="105" t="s">
        <v>212</v>
      </c>
      <c r="D121" s="176"/>
      <c r="E121" s="175"/>
      <c r="F121" s="176"/>
      <c r="G121" s="175"/>
      <c r="H121" s="174"/>
      <c r="I121" s="173"/>
      <c r="J121" s="176"/>
      <c r="K121" s="175"/>
      <c r="L121" s="176"/>
      <c r="M121" s="175"/>
      <c r="N121" s="137">
        <f t="shared" si="16"/>
        <v>0</v>
      </c>
      <c r="O121" s="122">
        <f t="shared" si="16"/>
        <v>0</v>
      </c>
    </row>
    <row r="122" spans="1:16" ht="25.5" x14ac:dyDescent="0.25">
      <c r="A122" s="100">
        <f t="shared" si="26"/>
        <v>94</v>
      </c>
      <c r="B122" s="101">
        <v>823000</v>
      </c>
      <c r="C122" s="102" t="s">
        <v>145</v>
      </c>
      <c r="D122" s="93">
        <f t="shared" ref="D122:M122" si="38">D123</f>
        <v>0</v>
      </c>
      <c r="E122" s="84">
        <f t="shared" si="38"/>
        <v>0</v>
      </c>
      <c r="F122" s="93">
        <f t="shared" si="38"/>
        <v>0</v>
      </c>
      <c r="G122" s="84">
        <f t="shared" si="38"/>
        <v>0</v>
      </c>
      <c r="H122" s="83">
        <f t="shared" si="38"/>
        <v>0</v>
      </c>
      <c r="I122" s="84">
        <f t="shared" si="38"/>
        <v>0</v>
      </c>
      <c r="J122" s="93">
        <f t="shared" si="38"/>
        <v>0</v>
      </c>
      <c r="K122" s="84">
        <f t="shared" si="38"/>
        <v>0</v>
      </c>
      <c r="L122" s="93">
        <f t="shared" si="38"/>
        <v>0</v>
      </c>
      <c r="M122" s="84">
        <f t="shared" si="38"/>
        <v>0</v>
      </c>
      <c r="N122" s="93">
        <f t="shared" si="16"/>
        <v>0</v>
      </c>
      <c r="O122" s="84">
        <f t="shared" si="16"/>
        <v>0</v>
      </c>
    </row>
    <row r="123" spans="1:16" ht="25.5" x14ac:dyDescent="0.25">
      <c r="A123" s="103">
        <f t="shared" si="26"/>
        <v>95</v>
      </c>
      <c r="B123" s="104">
        <v>823100</v>
      </c>
      <c r="C123" s="105" t="s">
        <v>213</v>
      </c>
      <c r="D123" s="176"/>
      <c r="E123" s="175"/>
      <c r="F123" s="176"/>
      <c r="G123" s="175"/>
      <c r="H123" s="174"/>
      <c r="I123" s="173"/>
      <c r="J123" s="176"/>
      <c r="K123" s="175"/>
      <c r="L123" s="176"/>
      <c r="M123" s="175"/>
      <c r="N123" s="137">
        <f t="shared" si="16"/>
        <v>0</v>
      </c>
      <c r="O123" s="122">
        <f t="shared" si="16"/>
        <v>0</v>
      </c>
      <c r="P123" s="1"/>
    </row>
    <row r="124" spans="1:16" ht="25.5" x14ac:dyDescent="0.25">
      <c r="A124" s="100">
        <f t="shared" si="26"/>
        <v>96</v>
      </c>
      <c r="B124" s="101">
        <v>830000</v>
      </c>
      <c r="C124" s="102" t="s">
        <v>144</v>
      </c>
      <c r="D124" s="93">
        <f t="shared" ref="D124:M125" si="39">D125</f>
        <v>0</v>
      </c>
      <c r="E124" s="84">
        <f t="shared" si="39"/>
        <v>0</v>
      </c>
      <c r="F124" s="93">
        <f t="shared" si="39"/>
        <v>0</v>
      </c>
      <c r="G124" s="84">
        <f t="shared" si="39"/>
        <v>0</v>
      </c>
      <c r="H124" s="83">
        <f t="shared" si="39"/>
        <v>0</v>
      </c>
      <c r="I124" s="84">
        <f t="shared" si="39"/>
        <v>0</v>
      </c>
      <c r="J124" s="93">
        <f t="shared" si="39"/>
        <v>0</v>
      </c>
      <c r="K124" s="84">
        <f t="shared" si="39"/>
        <v>0</v>
      </c>
      <c r="L124" s="93">
        <f t="shared" si="39"/>
        <v>0</v>
      </c>
      <c r="M124" s="84">
        <f t="shared" si="39"/>
        <v>0</v>
      </c>
      <c r="N124" s="93">
        <f t="shared" si="16"/>
        <v>0</v>
      </c>
      <c r="O124" s="84">
        <f t="shared" si="16"/>
        <v>0</v>
      </c>
      <c r="P124" s="1"/>
    </row>
    <row r="125" spans="1:16" ht="25.5" x14ac:dyDescent="0.25">
      <c r="A125" s="100">
        <f t="shared" si="26"/>
        <v>97</v>
      </c>
      <c r="B125" s="101">
        <v>831000</v>
      </c>
      <c r="C125" s="102" t="s">
        <v>146</v>
      </c>
      <c r="D125" s="93">
        <f t="shared" si="39"/>
        <v>0</v>
      </c>
      <c r="E125" s="84">
        <f t="shared" si="39"/>
        <v>0</v>
      </c>
      <c r="F125" s="93">
        <f t="shared" si="39"/>
        <v>0</v>
      </c>
      <c r="G125" s="84">
        <f t="shared" si="39"/>
        <v>0</v>
      </c>
      <c r="H125" s="83">
        <f t="shared" si="39"/>
        <v>0</v>
      </c>
      <c r="I125" s="84">
        <f t="shared" si="39"/>
        <v>0</v>
      </c>
      <c r="J125" s="93">
        <f t="shared" si="39"/>
        <v>0</v>
      </c>
      <c r="K125" s="84">
        <f t="shared" si="39"/>
        <v>0</v>
      </c>
      <c r="L125" s="93">
        <f t="shared" si="39"/>
        <v>0</v>
      </c>
      <c r="M125" s="84">
        <f t="shared" si="39"/>
        <v>0</v>
      </c>
      <c r="N125" s="93">
        <f t="shared" si="16"/>
        <v>0</v>
      </c>
      <c r="O125" s="84">
        <f t="shared" si="16"/>
        <v>0</v>
      </c>
      <c r="P125" s="21"/>
    </row>
    <row r="126" spans="1:16" ht="25.5" x14ac:dyDescent="0.25">
      <c r="A126" s="103">
        <f t="shared" si="26"/>
        <v>98</v>
      </c>
      <c r="B126" s="104">
        <v>831100</v>
      </c>
      <c r="C126" s="105" t="s">
        <v>220</v>
      </c>
      <c r="D126" s="176"/>
      <c r="E126" s="175"/>
      <c r="F126" s="176"/>
      <c r="G126" s="175"/>
      <c r="H126" s="174"/>
      <c r="I126" s="173"/>
      <c r="J126" s="176"/>
      <c r="K126" s="175"/>
      <c r="L126" s="176"/>
      <c r="M126" s="175"/>
      <c r="N126" s="137">
        <f t="shared" si="16"/>
        <v>0</v>
      </c>
      <c r="O126" s="122">
        <f t="shared" si="16"/>
        <v>0</v>
      </c>
      <c r="P126" s="21"/>
    </row>
    <row r="127" spans="1:16" ht="38.25" x14ac:dyDescent="0.25">
      <c r="A127" s="100">
        <f t="shared" si="26"/>
        <v>99</v>
      </c>
      <c r="B127" s="101">
        <v>840000</v>
      </c>
      <c r="C127" s="102" t="s">
        <v>147</v>
      </c>
      <c r="D127" s="93">
        <f t="shared" ref="D127:M127" si="40">D128+D130+D132</f>
        <v>0</v>
      </c>
      <c r="E127" s="84">
        <f t="shared" si="40"/>
        <v>0</v>
      </c>
      <c r="F127" s="93">
        <f t="shared" si="40"/>
        <v>0</v>
      </c>
      <c r="G127" s="84">
        <f t="shared" si="40"/>
        <v>0</v>
      </c>
      <c r="H127" s="83">
        <f t="shared" si="40"/>
        <v>0</v>
      </c>
      <c r="I127" s="84">
        <f t="shared" si="40"/>
        <v>0</v>
      </c>
      <c r="J127" s="93">
        <f t="shared" si="40"/>
        <v>0</v>
      </c>
      <c r="K127" s="84">
        <f t="shared" si="40"/>
        <v>0</v>
      </c>
      <c r="L127" s="93">
        <f t="shared" si="40"/>
        <v>0</v>
      </c>
      <c r="M127" s="84">
        <f t="shared" si="40"/>
        <v>0</v>
      </c>
      <c r="N127" s="93">
        <f t="shared" si="16"/>
        <v>0</v>
      </c>
      <c r="O127" s="84">
        <f t="shared" si="16"/>
        <v>0</v>
      </c>
      <c r="P127" s="63"/>
    </row>
    <row r="128" spans="1:16" ht="25.5" x14ac:dyDescent="0.25">
      <c r="A128" s="100">
        <f t="shared" si="26"/>
        <v>100</v>
      </c>
      <c r="B128" s="101">
        <v>841000</v>
      </c>
      <c r="C128" s="102" t="s">
        <v>148</v>
      </c>
      <c r="D128" s="93">
        <f t="shared" ref="D128:M128" si="41">D129</f>
        <v>0</v>
      </c>
      <c r="E128" s="84">
        <f t="shared" si="41"/>
        <v>0</v>
      </c>
      <c r="F128" s="93">
        <f t="shared" si="41"/>
        <v>0</v>
      </c>
      <c r="G128" s="84">
        <f t="shared" si="41"/>
        <v>0</v>
      </c>
      <c r="H128" s="83">
        <f t="shared" si="41"/>
        <v>0</v>
      </c>
      <c r="I128" s="84">
        <f t="shared" si="41"/>
        <v>0</v>
      </c>
      <c r="J128" s="93">
        <f t="shared" si="41"/>
        <v>0</v>
      </c>
      <c r="K128" s="84">
        <f t="shared" si="41"/>
        <v>0</v>
      </c>
      <c r="L128" s="93">
        <f t="shared" si="41"/>
        <v>0</v>
      </c>
      <c r="M128" s="84">
        <f t="shared" si="41"/>
        <v>0</v>
      </c>
      <c r="N128" s="93">
        <f t="shared" si="16"/>
        <v>0</v>
      </c>
      <c r="O128" s="84">
        <f t="shared" si="16"/>
        <v>0</v>
      </c>
      <c r="P128" s="63"/>
    </row>
    <row r="129" spans="1:16" ht="25.5" x14ac:dyDescent="0.25">
      <c r="A129" s="103">
        <f t="shared" si="26"/>
        <v>101</v>
      </c>
      <c r="B129" s="104">
        <v>841100</v>
      </c>
      <c r="C129" s="105" t="s">
        <v>221</v>
      </c>
      <c r="D129" s="176"/>
      <c r="E129" s="175"/>
      <c r="F129" s="176"/>
      <c r="G129" s="175"/>
      <c r="H129" s="174"/>
      <c r="I129" s="173"/>
      <c r="J129" s="176"/>
      <c r="K129" s="175"/>
      <c r="L129" s="176"/>
      <c r="M129" s="175"/>
      <c r="N129" s="137">
        <f t="shared" si="16"/>
        <v>0</v>
      </c>
      <c r="O129" s="122">
        <f t="shared" si="16"/>
        <v>0</v>
      </c>
      <c r="P129" s="63"/>
    </row>
    <row r="130" spans="1:16" ht="25.5" x14ac:dyDescent="0.25">
      <c r="A130" s="100">
        <f t="shared" si="26"/>
        <v>102</v>
      </c>
      <c r="B130" s="101">
        <v>842000</v>
      </c>
      <c r="C130" s="102" t="s">
        <v>149</v>
      </c>
      <c r="D130" s="93">
        <f t="shared" ref="D130:M130" si="42">D131</f>
        <v>0</v>
      </c>
      <c r="E130" s="84">
        <f t="shared" si="42"/>
        <v>0</v>
      </c>
      <c r="F130" s="93">
        <f t="shared" si="42"/>
        <v>0</v>
      </c>
      <c r="G130" s="84">
        <f t="shared" si="42"/>
        <v>0</v>
      </c>
      <c r="H130" s="83">
        <f t="shared" si="42"/>
        <v>0</v>
      </c>
      <c r="I130" s="84">
        <f t="shared" si="42"/>
        <v>0</v>
      </c>
      <c r="J130" s="93">
        <f t="shared" si="42"/>
        <v>0</v>
      </c>
      <c r="K130" s="84">
        <f t="shared" si="42"/>
        <v>0</v>
      </c>
      <c r="L130" s="93">
        <f t="shared" si="42"/>
        <v>0</v>
      </c>
      <c r="M130" s="84">
        <f t="shared" si="42"/>
        <v>0</v>
      </c>
      <c r="N130" s="93">
        <f t="shared" si="16"/>
        <v>0</v>
      </c>
      <c r="O130" s="84">
        <f t="shared" si="16"/>
        <v>0</v>
      </c>
      <c r="P130" s="63"/>
    </row>
    <row r="131" spans="1:16" ht="25.5" x14ac:dyDescent="0.25">
      <c r="A131" s="103">
        <f t="shared" si="26"/>
        <v>103</v>
      </c>
      <c r="B131" s="104">
        <v>842100</v>
      </c>
      <c r="C131" s="105" t="s">
        <v>222</v>
      </c>
      <c r="D131" s="176"/>
      <c r="E131" s="175"/>
      <c r="F131" s="176"/>
      <c r="G131" s="175"/>
      <c r="H131" s="174"/>
      <c r="I131" s="173"/>
      <c r="J131" s="176"/>
      <c r="K131" s="175"/>
      <c r="L131" s="176"/>
      <c r="M131" s="175"/>
      <c r="N131" s="137">
        <f t="shared" si="16"/>
        <v>0</v>
      </c>
      <c r="O131" s="122">
        <f t="shared" si="16"/>
        <v>0</v>
      </c>
      <c r="P131" s="21"/>
    </row>
    <row r="132" spans="1:16" ht="25.5" x14ac:dyDescent="0.25">
      <c r="A132" s="100">
        <f t="shared" si="26"/>
        <v>104</v>
      </c>
      <c r="B132" s="101">
        <v>843000</v>
      </c>
      <c r="C132" s="102" t="s">
        <v>150</v>
      </c>
      <c r="D132" s="93">
        <f t="shared" ref="D132:M132" si="43">D133</f>
        <v>0</v>
      </c>
      <c r="E132" s="84">
        <f t="shared" si="43"/>
        <v>0</v>
      </c>
      <c r="F132" s="93">
        <f t="shared" si="43"/>
        <v>0</v>
      </c>
      <c r="G132" s="84">
        <f t="shared" si="43"/>
        <v>0</v>
      </c>
      <c r="H132" s="83">
        <f t="shared" si="43"/>
        <v>0</v>
      </c>
      <c r="I132" s="84">
        <f t="shared" si="43"/>
        <v>0</v>
      </c>
      <c r="J132" s="93">
        <f t="shared" si="43"/>
        <v>0</v>
      </c>
      <c r="K132" s="84">
        <f t="shared" si="43"/>
        <v>0</v>
      </c>
      <c r="L132" s="93">
        <f t="shared" si="43"/>
        <v>0</v>
      </c>
      <c r="M132" s="84">
        <f t="shared" si="43"/>
        <v>0</v>
      </c>
      <c r="N132" s="93">
        <f t="shared" si="16"/>
        <v>0</v>
      </c>
      <c r="O132" s="84">
        <f t="shared" si="16"/>
        <v>0</v>
      </c>
      <c r="P132" s="21"/>
    </row>
    <row r="133" spans="1:16" ht="25.5" x14ac:dyDescent="0.25">
      <c r="A133" s="103">
        <f t="shared" si="26"/>
        <v>105</v>
      </c>
      <c r="B133" s="104">
        <v>843100</v>
      </c>
      <c r="C133" s="105" t="s">
        <v>223</v>
      </c>
      <c r="D133" s="176"/>
      <c r="E133" s="175"/>
      <c r="F133" s="176"/>
      <c r="G133" s="175"/>
      <c r="H133" s="174"/>
      <c r="I133" s="173"/>
      <c r="J133" s="176"/>
      <c r="K133" s="175"/>
      <c r="L133" s="176"/>
      <c r="M133" s="175"/>
      <c r="N133" s="137">
        <f t="shared" ref="N133:O193" si="44">SUM(H133,J133,L133)</f>
        <v>0</v>
      </c>
      <c r="O133" s="122">
        <f t="shared" si="44"/>
        <v>0</v>
      </c>
      <c r="P133" s="21"/>
    </row>
    <row r="134" spans="1:16" ht="38.25" x14ac:dyDescent="0.25">
      <c r="A134" s="111">
        <f t="shared" si="26"/>
        <v>106</v>
      </c>
      <c r="B134" s="112">
        <v>900000</v>
      </c>
      <c r="C134" s="113" t="s">
        <v>151</v>
      </c>
      <c r="D134" s="114">
        <f>D135+D154</f>
        <v>0</v>
      </c>
      <c r="E134" s="115">
        <f t="shared" ref="E134:M134" si="45">E135+E154</f>
        <v>0</v>
      </c>
      <c r="F134" s="114">
        <f t="shared" si="45"/>
        <v>0</v>
      </c>
      <c r="G134" s="115">
        <f t="shared" si="45"/>
        <v>0</v>
      </c>
      <c r="H134" s="78">
        <f t="shared" si="45"/>
        <v>0</v>
      </c>
      <c r="I134" s="115">
        <f t="shared" si="45"/>
        <v>0</v>
      </c>
      <c r="J134" s="114">
        <f t="shared" si="45"/>
        <v>0</v>
      </c>
      <c r="K134" s="115">
        <f t="shared" si="45"/>
        <v>0</v>
      </c>
      <c r="L134" s="114">
        <f t="shared" si="45"/>
        <v>0</v>
      </c>
      <c r="M134" s="115">
        <f t="shared" si="45"/>
        <v>0</v>
      </c>
      <c r="N134" s="114">
        <f t="shared" si="44"/>
        <v>0</v>
      </c>
      <c r="O134" s="115">
        <f t="shared" si="44"/>
        <v>0</v>
      </c>
    </row>
    <row r="135" spans="1:16" ht="25.5" x14ac:dyDescent="0.25">
      <c r="A135" s="100">
        <f t="shared" si="26"/>
        <v>107</v>
      </c>
      <c r="B135" s="101">
        <v>910000</v>
      </c>
      <c r="C135" s="102" t="s">
        <v>152</v>
      </c>
      <c r="D135" s="93">
        <f>D136+D146</f>
        <v>0</v>
      </c>
      <c r="E135" s="84">
        <f t="shared" ref="E135:M135" si="46">E136+E146</f>
        <v>0</v>
      </c>
      <c r="F135" s="93">
        <f t="shared" si="46"/>
        <v>0</v>
      </c>
      <c r="G135" s="84">
        <f t="shared" si="46"/>
        <v>0</v>
      </c>
      <c r="H135" s="83">
        <f t="shared" si="46"/>
        <v>0</v>
      </c>
      <c r="I135" s="84">
        <f t="shared" si="46"/>
        <v>0</v>
      </c>
      <c r="J135" s="93">
        <f t="shared" si="46"/>
        <v>0</v>
      </c>
      <c r="K135" s="84">
        <f t="shared" si="46"/>
        <v>0</v>
      </c>
      <c r="L135" s="93">
        <f t="shared" si="46"/>
        <v>0</v>
      </c>
      <c r="M135" s="84">
        <f t="shared" si="46"/>
        <v>0</v>
      </c>
      <c r="N135" s="93">
        <f t="shared" si="44"/>
        <v>0</v>
      </c>
      <c r="O135" s="84">
        <f t="shared" si="44"/>
        <v>0</v>
      </c>
    </row>
    <row r="136" spans="1:16" ht="25.5" x14ac:dyDescent="0.25">
      <c r="A136" s="100">
        <f t="shared" si="26"/>
        <v>108</v>
      </c>
      <c r="B136" s="101">
        <v>911000</v>
      </c>
      <c r="C136" s="102" t="s">
        <v>153</v>
      </c>
      <c r="D136" s="93">
        <f t="shared" ref="D136:M136" si="47">SUM(D137:D145)</f>
        <v>0</v>
      </c>
      <c r="E136" s="84">
        <f t="shared" si="47"/>
        <v>0</v>
      </c>
      <c r="F136" s="93">
        <f t="shared" si="47"/>
        <v>0</v>
      </c>
      <c r="G136" s="84">
        <f t="shared" si="47"/>
        <v>0</v>
      </c>
      <c r="H136" s="83">
        <f t="shared" si="47"/>
        <v>0</v>
      </c>
      <c r="I136" s="84">
        <f t="shared" si="47"/>
        <v>0</v>
      </c>
      <c r="J136" s="93">
        <f t="shared" si="47"/>
        <v>0</v>
      </c>
      <c r="K136" s="84">
        <f t="shared" si="47"/>
        <v>0</v>
      </c>
      <c r="L136" s="93">
        <f t="shared" si="47"/>
        <v>0</v>
      </c>
      <c r="M136" s="84">
        <f t="shared" si="47"/>
        <v>0</v>
      </c>
      <c r="N136" s="93">
        <f t="shared" si="44"/>
        <v>0</v>
      </c>
      <c r="O136" s="84">
        <f t="shared" si="44"/>
        <v>0</v>
      </c>
    </row>
    <row r="137" spans="1:16" ht="38.25" x14ac:dyDescent="0.25">
      <c r="A137" s="103">
        <f t="shared" si="26"/>
        <v>109</v>
      </c>
      <c r="B137" s="104">
        <v>911100</v>
      </c>
      <c r="C137" s="105" t="s">
        <v>224</v>
      </c>
      <c r="D137" s="176"/>
      <c r="E137" s="175"/>
      <c r="F137" s="176"/>
      <c r="G137" s="175"/>
      <c r="H137" s="174"/>
      <c r="I137" s="173"/>
      <c r="J137" s="176"/>
      <c r="K137" s="175"/>
      <c r="L137" s="176"/>
      <c r="M137" s="175"/>
      <c r="N137" s="137">
        <f t="shared" si="44"/>
        <v>0</v>
      </c>
      <c r="O137" s="122">
        <f t="shared" si="44"/>
        <v>0</v>
      </c>
    </row>
    <row r="138" spans="1:16" ht="25.5" x14ac:dyDescent="0.25">
      <c r="A138" s="103">
        <f t="shared" si="26"/>
        <v>110</v>
      </c>
      <c r="B138" s="104">
        <v>911200</v>
      </c>
      <c r="C138" s="105" t="s">
        <v>225</v>
      </c>
      <c r="D138" s="176"/>
      <c r="E138" s="175"/>
      <c r="F138" s="176"/>
      <c r="G138" s="175"/>
      <c r="H138" s="174"/>
      <c r="I138" s="173"/>
      <c r="J138" s="176"/>
      <c r="K138" s="175"/>
      <c r="L138" s="176"/>
      <c r="M138" s="175"/>
      <c r="N138" s="137">
        <f t="shared" si="44"/>
        <v>0</v>
      </c>
      <c r="O138" s="122">
        <f t="shared" si="44"/>
        <v>0</v>
      </c>
    </row>
    <row r="139" spans="1:16" ht="38.25" x14ac:dyDescent="0.25">
      <c r="A139" s="103">
        <f t="shared" si="26"/>
        <v>111</v>
      </c>
      <c r="B139" s="104">
        <v>911300</v>
      </c>
      <c r="C139" s="105" t="s">
        <v>215</v>
      </c>
      <c r="D139" s="176"/>
      <c r="E139" s="175"/>
      <c r="F139" s="176"/>
      <c r="G139" s="175"/>
      <c r="H139" s="174"/>
      <c r="I139" s="173"/>
      <c r="J139" s="176"/>
      <c r="K139" s="175"/>
      <c r="L139" s="176"/>
      <c r="M139" s="175"/>
      <c r="N139" s="137">
        <f t="shared" si="44"/>
        <v>0</v>
      </c>
      <c r="O139" s="122">
        <f t="shared" si="44"/>
        <v>0</v>
      </c>
    </row>
    <row r="140" spans="1:16" ht="25.5" x14ac:dyDescent="0.25">
      <c r="A140" s="103">
        <f t="shared" si="26"/>
        <v>112</v>
      </c>
      <c r="B140" s="104">
        <v>911400</v>
      </c>
      <c r="C140" s="105" t="s">
        <v>216</v>
      </c>
      <c r="D140" s="176"/>
      <c r="E140" s="175"/>
      <c r="F140" s="176"/>
      <c r="G140" s="175"/>
      <c r="H140" s="174"/>
      <c r="I140" s="173"/>
      <c r="J140" s="176"/>
      <c r="K140" s="175"/>
      <c r="L140" s="176"/>
      <c r="M140" s="175"/>
      <c r="N140" s="137">
        <f t="shared" si="44"/>
        <v>0</v>
      </c>
      <c r="O140" s="122">
        <f t="shared" si="44"/>
        <v>0</v>
      </c>
    </row>
    <row r="141" spans="1:16" ht="25.5" x14ac:dyDescent="0.25">
      <c r="A141" s="103">
        <f t="shared" si="26"/>
        <v>113</v>
      </c>
      <c r="B141" s="104">
        <v>911500</v>
      </c>
      <c r="C141" s="105" t="s">
        <v>277</v>
      </c>
      <c r="D141" s="176"/>
      <c r="E141" s="175"/>
      <c r="F141" s="176"/>
      <c r="G141" s="175"/>
      <c r="H141" s="174"/>
      <c r="I141" s="173"/>
      <c r="J141" s="176"/>
      <c r="K141" s="175"/>
      <c r="L141" s="176"/>
      <c r="M141" s="175"/>
      <c r="N141" s="137">
        <f t="shared" si="44"/>
        <v>0</v>
      </c>
      <c r="O141" s="122">
        <f t="shared" si="44"/>
        <v>0</v>
      </c>
    </row>
    <row r="142" spans="1:16" ht="25.5" x14ac:dyDescent="0.25">
      <c r="A142" s="103">
        <f t="shared" si="26"/>
        <v>114</v>
      </c>
      <c r="B142" s="104">
        <v>911600</v>
      </c>
      <c r="C142" s="105" t="s">
        <v>217</v>
      </c>
      <c r="D142" s="176"/>
      <c r="E142" s="175"/>
      <c r="F142" s="176"/>
      <c r="G142" s="175"/>
      <c r="H142" s="174"/>
      <c r="I142" s="173"/>
      <c r="J142" s="176"/>
      <c r="K142" s="175"/>
      <c r="L142" s="176"/>
      <c r="M142" s="175"/>
      <c r="N142" s="137">
        <f t="shared" si="44"/>
        <v>0</v>
      </c>
      <c r="O142" s="122">
        <f t="shared" si="44"/>
        <v>0</v>
      </c>
    </row>
    <row r="143" spans="1:16" ht="25.5" x14ac:dyDescent="0.25">
      <c r="A143" s="103">
        <f t="shared" si="26"/>
        <v>115</v>
      </c>
      <c r="B143" s="104">
        <v>911700</v>
      </c>
      <c r="C143" s="105" t="s">
        <v>218</v>
      </c>
      <c r="D143" s="176"/>
      <c r="E143" s="175"/>
      <c r="F143" s="176"/>
      <c r="G143" s="175"/>
      <c r="H143" s="174"/>
      <c r="I143" s="173"/>
      <c r="J143" s="176"/>
      <c r="K143" s="175"/>
      <c r="L143" s="176"/>
      <c r="M143" s="175"/>
      <c r="N143" s="137">
        <f t="shared" si="44"/>
        <v>0</v>
      </c>
      <c r="O143" s="122">
        <f t="shared" si="44"/>
        <v>0</v>
      </c>
    </row>
    <row r="144" spans="1:16" x14ac:dyDescent="0.25">
      <c r="A144" s="103">
        <f t="shared" si="26"/>
        <v>116</v>
      </c>
      <c r="B144" s="104">
        <v>911800</v>
      </c>
      <c r="C144" s="105" t="s">
        <v>219</v>
      </c>
      <c r="D144" s="176"/>
      <c r="E144" s="175"/>
      <c r="F144" s="176"/>
      <c r="G144" s="175"/>
      <c r="H144" s="174"/>
      <c r="I144" s="173"/>
      <c r="J144" s="176"/>
      <c r="K144" s="175"/>
      <c r="L144" s="176"/>
      <c r="M144" s="175"/>
      <c r="N144" s="137">
        <f t="shared" si="44"/>
        <v>0</v>
      </c>
      <c r="O144" s="122">
        <f t="shared" si="44"/>
        <v>0</v>
      </c>
    </row>
    <row r="145" spans="1:15" x14ac:dyDescent="0.25">
      <c r="A145" s="103">
        <f t="shared" si="26"/>
        <v>117</v>
      </c>
      <c r="B145" s="104">
        <v>911900</v>
      </c>
      <c r="C145" s="105" t="s">
        <v>469</v>
      </c>
      <c r="D145" s="176"/>
      <c r="E145" s="175"/>
      <c r="F145" s="176"/>
      <c r="G145" s="175"/>
      <c r="H145" s="174"/>
      <c r="I145" s="173"/>
      <c r="J145" s="176"/>
      <c r="K145" s="175"/>
      <c r="L145" s="176"/>
      <c r="M145" s="175"/>
      <c r="N145" s="137">
        <f t="shared" si="44"/>
        <v>0</v>
      </c>
      <c r="O145" s="122">
        <f t="shared" si="44"/>
        <v>0</v>
      </c>
    </row>
    <row r="146" spans="1:15" ht="25.5" x14ac:dyDescent="0.25">
      <c r="A146" s="100">
        <f t="shared" si="26"/>
        <v>118</v>
      </c>
      <c r="B146" s="101">
        <v>912000</v>
      </c>
      <c r="C146" s="102" t="s">
        <v>154</v>
      </c>
      <c r="D146" s="93">
        <f t="shared" ref="D146:M146" si="48">SUM(D147:D153)</f>
        <v>0</v>
      </c>
      <c r="E146" s="84">
        <f t="shared" si="48"/>
        <v>0</v>
      </c>
      <c r="F146" s="93">
        <f t="shared" si="48"/>
        <v>0</v>
      </c>
      <c r="G146" s="84">
        <f t="shared" si="48"/>
        <v>0</v>
      </c>
      <c r="H146" s="83">
        <f t="shared" si="48"/>
        <v>0</v>
      </c>
      <c r="I146" s="84">
        <f t="shared" si="48"/>
        <v>0</v>
      </c>
      <c r="J146" s="93">
        <f t="shared" si="48"/>
        <v>0</v>
      </c>
      <c r="K146" s="84">
        <f t="shared" si="48"/>
        <v>0</v>
      </c>
      <c r="L146" s="93">
        <f t="shared" si="48"/>
        <v>0</v>
      </c>
      <c r="M146" s="84">
        <f t="shared" si="48"/>
        <v>0</v>
      </c>
      <c r="N146" s="93">
        <f t="shared" si="44"/>
        <v>0</v>
      </c>
      <c r="O146" s="84">
        <f t="shared" si="44"/>
        <v>0</v>
      </c>
    </row>
    <row r="147" spans="1:15" ht="51" x14ac:dyDescent="0.25">
      <c r="A147" s="103">
        <f t="shared" si="26"/>
        <v>119</v>
      </c>
      <c r="B147" s="104">
        <v>912100</v>
      </c>
      <c r="C147" s="105" t="s">
        <v>265</v>
      </c>
      <c r="D147" s="176"/>
      <c r="E147" s="175"/>
      <c r="F147" s="176"/>
      <c r="G147" s="175"/>
      <c r="H147" s="174"/>
      <c r="I147" s="173"/>
      <c r="J147" s="176"/>
      <c r="K147" s="175"/>
      <c r="L147" s="176"/>
      <c r="M147" s="175"/>
      <c r="N147" s="137">
        <f t="shared" si="44"/>
        <v>0</v>
      </c>
      <c r="O147" s="122">
        <f t="shared" si="44"/>
        <v>0</v>
      </c>
    </row>
    <row r="148" spans="1:15" ht="25.5" x14ac:dyDescent="0.25">
      <c r="A148" s="103">
        <f t="shared" si="26"/>
        <v>120</v>
      </c>
      <c r="B148" s="104">
        <v>912200</v>
      </c>
      <c r="C148" s="105" t="s">
        <v>266</v>
      </c>
      <c r="D148" s="176"/>
      <c r="E148" s="175"/>
      <c r="F148" s="176"/>
      <c r="G148" s="175"/>
      <c r="H148" s="174"/>
      <c r="I148" s="173"/>
      <c r="J148" s="176"/>
      <c r="K148" s="175"/>
      <c r="L148" s="176"/>
      <c r="M148" s="175"/>
      <c r="N148" s="137">
        <f t="shared" si="44"/>
        <v>0</v>
      </c>
      <c r="O148" s="122">
        <f t="shared" si="44"/>
        <v>0</v>
      </c>
    </row>
    <row r="149" spans="1:15" ht="25.5" x14ac:dyDescent="0.25">
      <c r="A149" s="103">
        <f t="shared" si="26"/>
        <v>121</v>
      </c>
      <c r="B149" s="104">
        <v>912300</v>
      </c>
      <c r="C149" s="105" t="s">
        <v>267</v>
      </c>
      <c r="D149" s="176"/>
      <c r="E149" s="175"/>
      <c r="F149" s="176"/>
      <c r="G149" s="175"/>
      <c r="H149" s="174"/>
      <c r="I149" s="173"/>
      <c r="J149" s="176"/>
      <c r="K149" s="175"/>
      <c r="L149" s="176"/>
      <c r="M149" s="175"/>
      <c r="N149" s="137">
        <f t="shared" si="44"/>
        <v>0</v>
      </c>
      <c r="O149" s="122">
        <f t="shared" si="44"/>
        <v>0</v>
      </c>
    </row>
    <row r="150" spans="1:15" ht="25.5" x14ac:dyDescent="0.25">
      <c r="A150" s="103">
        <f t="shared" si="26"/>
        <v>122</v>
      </c>
      <c r="B150" s="104">
        <v>912400</v>
      </c>
      <c r="C150" s="105" t="s">
        <v>268</v>
      </c>
      <c r="D150" s="176"/>
      <c r="E150" s="175"/>
      <c r="F150" s="176"/>
      <c r="G150" s="175"/>
      <c r="H150" s="174"/>
      <c r="I150" s="173"/>
      <c r="J150" s="176"/>
      <c r="K150" s="175"/>
      <c r="L150" s="176"/>
      <c r="M150" s="175"/>
      <c r="N150" s="137">
        <f t="shared" si="44"/>
        <v>0</v>
      </c>
      <c r="O150" s="122">
        <f t="shared" si="44"/>
        <v>0</v>
      </c>
    </row>
    <row r="151" spans="1:15" ht="38.25" x14ac:dyDescent="0.25">
      <c r="A151" s="103">
        <f t="shared" si="26"/>
        <v>123</v>
      </c>
      <c r="B151" s="104">
        <v>912500</v>
      </c>
      <c r="C151" s="105" t="s">
        <v>269</v>
      </c>
      <c r="D151" s="176"/>
      <c r="E151" s="175"/>
      <c r="F151" s="176"/>
      <c r="G151" s="175"/>
      <c r="H151" s="174"/>
      <c r="I151" s="173"/>
      <c r="J151" s="176"/>
      <c r="K151" s="175"/>
      <c r="L151" s="176"/>
      <c r="M151" s="175"/>
      <c r="N151" s="137">
        <f t="shared" si="44"/>
        <v>0</v>
      </c>
      <c r="O151" s="122">
        <f t="shared" si="44"/>
        <v>0</v>
      </c>
    </row>
    <row r="152" spans="1:15" ht="25.5" x14ac:dyDescent="0.25">
      <c r="A152" s="103">
        <f t="shared" si="26"/>
        <v>124</v>
      </c>
      <c r="B152" s="104">
        <v>912600</v>
      </c>
      <c r="C152" s="105" t="s">
        <v>95</v>
      </c>
      <c r="D152" s="176"/>
      <c r="E152" s="175"/>
      <c r="F152" s="176"/>
      <c r="G152" s="175"/>
      <c r="H152" s="174"/>
      <c r="I152" s="173"/>
      <c r="J152" s="176"/>
      <c r="K152" s="175"/>
      <c r="L152" s="176"/>
      <c r="M152" s="175"/>
      <c r="N152" s="137">
        <f t="shared" si="44"/>
        <v>0</v>
      </c>
      <c r="O152" s="122">
        <f t="shared" si="44"/>
        <v>0</v>
      </c>
    </row>
    <row r="153" spans="1:15" x14ac:dyDescent="0.25">
      <c r="A153" s="103">
        <f t="shared" si="26"/>
        <v>125</v>
      </c>
      <c r="B153" s="104">
        <v>912900</v>
      </c>
      <c r="C153" s="105" t="s">
        <v>354</v>
      </c>
      <c r="D153" s="176"/>
      <c r="E153" s="175"/>
      <c r="F153" s="176"/>
      <c r="G153" s="175"/>
      <c r="H153" s="174"/>
      <c r="I153" s="173"/>
      <c r="J153" s="176"/>
      <c r="K153" s="175"/>
      <c r="L153" s="176"/>
      <c r="M153" s="175"/>
      <c r="N153" s="137">
        <f t="shared" si="44"/>
        <v>0</v>
      </c>
      <c r="O153" s="122">
        <f t="shared" si="44"/>
        <v>0</v>
      </c>
    </row>
    <row r="154" spans="1:15" ht="38.25" x14ac:dyDescent="0.25">
      <c r="A154" s="100">
        <f t="shared" si="26"/>
        <v>126</v>
      </c>
      <c r="B154" s="101">
        <v>920000</v>
      </c>
      <c r="C154" s="102" t="s">
        <v>155</v>
      </c>
      <c r="D154" s="93">
        <f t="shared" ref="D154:M154" si="49">D155+D165</f>
        <v>0</v>
      </c>
      <c r="E154" s="84">
        <f t="shared" si="49"/>
        <v>0</v>
      </c>
      <c r="F154" s="93">
        <f t="shared" si="49"/>
        <v>0</v>
      </c>
      <c r="G154" s="84">
        <f t="shared" si="49"/>
        <v>0</v>
      </c>
      <c r="H154" s="83">
        <f t="shared" si="49"/>
        <v>0</v>
      </c>
      <c r="I154" s="84">
        <f t="shared" si="49"/>
        <v>0</v>
      </c>
      <c r="J154" s="93">
        <f t="shared" si="49"/>
        <v>0</v>
      </c>
      <c r="K154" s="84">
        <f t="shared" si="49"/>
        <v>0</v>
      </c>
      <c r="L154" s="93">
        <f t="shared" si="49"/>
        <v>0</v>
      </c>
      <c r="M154" s="84">
        <f t="shared" si="49"/>
        <v>0</v>
      </c>
      <c r="N154" s="93">
        <f t="shared" si="44"/>
        <v>0</v>
      </c>
      <c r="O154" s="84">
        <f t="shared" si="44"/>
        <v>0</v>
      </c>
    </row>
    <row r="155" spans="1:15" ht="38.25" x14ac:dyDescent="0.25">
      <c r="A155" s="100">
        <f t="shared" si="26"/>
        <v>127</v>
      </c>
      <c r="B155" s="101">
        <v>921000</v>
      </c>
      <c r="C155" s="102" t="s">
        <v>156</v>
      </c>
      <c r="D155" s="93">
        <f t="shared" ref="D155:M155" si="50">SUM(D156:D164)</f>
        <v>0</v>
      </c>
      <c r="E155" s="84">
        <f t="shared" si="50"/>
        <v>0</v>
      </c>
      <c r="F155" s="93">
        <f t="shared" si="50"/>
        <v>0</v>
      </c>
      <c r="G155" s="84">
        <f t="shared" si="50"/>
        <v>0</v>
      </c>
      <c r="H155" s="83">
        <f t="shared" si="50"/>
        <v>0</v>
      </c>
      <c r="I155" s="84">
        <f t="shared" si="50"/>
        <v>0</v>
      </c>
      <c r="J155" s="93">
        <f t="shared" si="50"/>
        <v>0</v>
      </c>
      <c r="K155" s="84">
        <f t="shared" si="50"/>
        <v>0</v>
      </c>
      <c r="L155" s="93">
        <f t="shared" si="50"/>
        <v>0</v>
      </c>
      <c r="M155" s="84">
        <f t="shared" si="50"/>
        <v>0</v>
      </c>
      <c r="N155" s="93">
        <f t="shared" si="44"/>
        <v>0</v>
      </c>
      <c r="O155" s="84">
        <f t="shared" si="44"/>
        <v>0</v>
      </c>
    </row>
    <row r="156" spans="1:15" ht="38.25" x14ac:dyDescent="0.25">
      <c r="A156" s="103">
        <f t="shared" si="26"/>
        <v>128</v>
      </c>
      <c r="B156" s="104">
        <v>921100</v>
      </c>
      <c r="C156" s="105" t="s">
        <v>96</v>
      </c>
      <c r="D156" s="176"/>
      <c r="E156" s="175"/>
      <c r="F156" s="176"/>
      <c r="G156" s="175"/>
      <c r="H156" s="174"/>
      <c r="I156" s="173"/>
      <c r="J156" s="176"/>
      <c r="K156" s="175"/>
      <c r="L156" s="176"/>
      <c r="M156" s="175"/>
      <c r="N156" s="137">
        <f t="shared" si="44"/>
        <v>0</v>
      </c>
      <c r="O156" s="122">
        <f t="shared" si="44"/>
        <v>0</v>
      </c>
    </row>
    <row r="157" spans="1:15" ht="25.5" x14ac:dyDescent="0.25">
      <c r="A157" s="103">
        <f t="shared" si="26"/>
        <v>129</v>
      </c>
      <c r="B157" s="104">
        <v>921200</v>
      </c>
      <c r="C157" s="105" t="s">
        <v>97</v>
      </c>
      <c r="D157" s="176"/>
      <c r="E157" s="175"/>
      <c r="F157" s="176"/>
      <c r="G157" s="175"/>
      <c r="H157" s="174"/>
      <c r="I157" s="173"/>
      <c r="J157" s="176"/>
      <c r="K157" s="175"/>
      <c r="L157" s="176"/>
      <c r="M157" s="175"/>
      <c r="N157" s="137">
        <f t="shared" si="44"/>
        <v>0</v>
      </c>
      <c r="O157" s="122">
        <f t="shared" si="44"/>
        <v>0</v>
      </c>
    </row>
    <row r="158" spans="1:15" ht="38.25" x14ac:dyDescent="0.25">
      <c r="A158" s="103">
        <f t="shared" si="26"/>
        <v>130</v>
      </c>
      <c r="B158" s="104">
        <v>921300</v>
      </c>
      <c r="C158" s="105" t="s">
        <v>98</v>
      </c>
      <c r="D158" s="176"/>
      <c r="E158" s="175"/>
      <c r="F158" s="176"/>
      <c r="G158" s="175"/>
      <c r="H158" s="174"/>
      <c r="I158" s="173"/>
      <c r="J158" s="176"/>
      <c r="K158" s="175"/>
      <c r="L158" s="176"/>
      <c r="M158" s="175"/>
      <c r="N158" s="137">
        <f t="shared" si="44"/>
        <v>0</v>
      </c>
      <c r="O158" s="122">
        <f t="shared" si="44"/>
        <v>0</v>
      </c>
    </row>
    <row r="159" spans="1:15" ht="25.5" x14ac:dyDescent="0.25">
      <c r="A159" s="103">
        <f t="shared" si="26"/>
        <v>131</v>
      </c>
      <c r="B159" s="104">
        <v>921400</v>
      </c>
      <c r="C159" s="105" t="s">
        <v>278</v>
      </c>
      <c r="D159" s="176"/>
      <c r="E159" s="175"/>
      <c r="F159" s="176"/>
      <c r="G159" s="175"/>
      <c r="H159" s="174"/>
      <c r="I159" s="173"/>
      <c r="J159" s="176"/>
      <c r="K159" s="175"/>
      <c r="L159" s="176"/>
      <c r="M159" s="175"/>
      <c r="N159" s="137">
        <f t="shared" si="44"/>
        <v>0</v>
      </c>
      <c r="O159" s="122">
        <f t="shared" si="44"/>
        <v>0</v>
      </c>
    </row>
    <row r="160" spans="1:15" ht="51" x14ac:dyDescent="0.25">
      <c r="A160" s="103">
        <f t="shared" si="26"/>
        <v>132</v>
      </c>
      <c r="B160" s="104">
        <v>921500</v>
      </c>
      <c r="C160" s="105" t="s">
        <v>99</v>
      </c>
      <c r="D160" s="176"/>
      <c r="E160" s="175"/>
      <c r="F160" s="176"/>
      <c r="G160" s="175"/>
      <c r="H160" s="174"/>
      <c r="I160" s="173"/>
      <c r="J160" s="176"/>
      <c r="K160" s="175"/>
      <c r="L160" s="176"/>
      <c r="M160" s="175"/>
      <c r="N160" s="137">
        <f t="shared" si="44"/>
        <v>0</v>
      </c>
      <c r="O160" s="122">
        <f t="shared" si="44"/>
        <v>0</v>
      </c>
    </row>
    <row r="161" spans="1:15" ht="38.25" x14ac:dyDescent="0.25">
      <c r="A161" s="103">
        <f t="shared" si="26"/>
        <v>133</v>
      </c>
      <c r="B161" s="104">
        <v>921600</v>
      </c>
      <c r="C161" s="105" t="s">
        <v>279</v>
      </c>
      <c r="D161" s="176"/>
      <c r="E161" s="175"/>
      <c r="F161" s="176"/>
      <c r="G161" s="175"/>
      <c r="H161" s="174"/>
      <c r="I161" s="173"/>
      <c r="J161" s="176"/>
      <c r="K161" s="175"/>
      <c r="L161" s="176"/>
      <c r="M161" s="175"/>
      <c r="N161" s="137">
        <f t="shared" si="44"/>
        <v>0</v>
      </c>
      <c r="O161" s="122">
        <f t="shared" si="44"/>
        <v>0</v>
      </c>
    </row>
    <row r="162" spans="1:15" ht="38.25" x14ac:dyDescent="0.25">
      <c r="A162" s="103">
        <f t="shared" si="26"/>
        <v>134</v>
      </c>
      <c r="B162" s="104">
        <v>921700</v>
      </c>
      <c r="C162" s="105" t="s">
        <v>270</v>
      </c>
      <c r="D162" s="176"/>
      <c r="E162" s="175"/>
      <c r="F162" s="176"/>
      <c r="G162" s="175"/>
      <c r="H162" s="174"/>
      <c r="I162" s="173"/>
      <c r="J162" s="176"/>
      <c r="K162" s="175"/>
      <c r="L162" s="176"/>
      <c r="M162" s="175"/>
      <c r="N162" s="137">
        <f t="shared" si="44"/>
        <v>0</v>
      </c>
      <c r="O162" s="122">
        <f t="shared" si="44"/>
        <v>0</v>
      </c>
    </row>
    <row r="163" spans="1:15" ht="51" x14ac:dyDescent="0.25">
      <c r="A163" s="103">
        <f t="shared" si="26"/>
        <v>135</v>
      </c>
      <c r="B163" s="104">
        <v>921800</v>
      </c>
      <c r="C163" s="105" t="s">
        <v>280</v>
      </c>
      <c r="D163" s="176"/>
      <c r="E163" s="175"/>
      <c r="F163" s="176"/>
      <c r="G163" s="175"/>
      <c r="H163" s="174"/>
      <c r="I163" s="173"/>
      <c r="J163" s="176"/>
      <c r="K163" s="175"/>
      <c r="L163" s="176"/>
      <c r="M163" s="175"/>
      <c r="N163" s="137">
        <f t="shared" si="44"/>
        <v>0</v>
      </c>
      <c r="O163" s="122">
        <f t="shared" si="44"/>
        <v>0</v>
      </c>
    </row>
    <row r="164" spans="1:15" ht="25.5" x14ac:dyDescent="0.25">
      <c r="A164" s="119">
        <f t="shared" si="26"/>
        <v>136</v>
      </c>
      <c r="B164" s="120">
        <v>921900</v>
      </c>
      <c r="C164" s="121" t="s">
        <v>226</v>
      </c>
      <c r="D164" s="176"/>
      <c r="E164" s="175"/>
      <c r="F164" s="176"/>
      <c r="G164" s="175"/>
      <c r="H164" s="174"/>
      <c r="I164" s="173"/>
      <c r="J164" s="176"/>
      <c r="K164" s="175"/>
      <c r="L164" s="176"/>
      <c r="M164" s="175"/>
      <c r="N164" s="137">
        <f t="shared" si="44"/>
        <v>0</v>
      </c>
      <c r="O164" s="122">
        <f t="shared" si="44"/>
        <v>0</v>
      </c>
    </row>
    <row r="165" spans="1:15" ht="38.25" x14ac:dyDescent="0.25">
      <c r="A165" s="100">
        <f t="shared" ref="A165:A228" si="51">A164+1</f>
        <v>137</v>
      </c>
      <c r="B165" s="101">
        <v>922000</v>
      </c>
      <c r="C165" s="102" t="s">
        <v>157</v>
      </c>
      <c r="D165" s="93">
        <f>SUM(D166:D173)</f>
        <v>0</v>
      </c>
      <c r="E165" s="84">
        <f t="shared" ref="E165:M165" si="52">SUM(E166:E173)</f>
        <v>0</v>
      </c>
      <c r="F165" s="93">
        <f t="shared" si="52"/>
        <v>0</v>
      </c>
      <c r="G165" s="84">
        <f t="shared" si="52"/>
        <v>0</v>
      </c>
      <c r="H165" s="83">
        <f t="shared" si="52"/>
        <v>0</v>
      </c>
      <c r="I165" s="84">
        <f t="shared" si="52"/>
        <v>0</v>
      </c>
      <c r="J165" s="93">
        <f t="shared" si="52"/>
        <v>0</v>
      </c>
      <c r="K165" s="84">
        <f t="shared" si="52"/>
        <v>0</v>
      </c>
      <c r="L165" s="93">
        <f t="shared" si="52"/>
        <v>0</v>
      </c>
      <c r="M165" s="84">
        <f t="shared" si="52"/>
        <v>0</v>
      </c>
      <c r="N165" s="93">
        <f t="shared" si="44"/>
        <v>0</v>
      </c>
      <c r="O165" s="84">
        <f t="shared" si="44"/>
        <v>0</v>
      </c>
    </row>
    <row r="166" spans="1:15" ht="38.25" x14ac:dyDescent="0.25">
      <c r="A166" s="103">
        <f t="shared" si="51"/>
        <v>138</v>
      </c>
      <c r="B166" s="104">
        <v>922100</v>
      </c>
      <c r="C166" s="105" t="s">
        <v>227</v>
      </c>
      <c r="D166" s="176"/>
      <c r="E166" s="175"/>
      <c r="F166" s="176"/>
      <c r="G166" s="175"/>
      <c r="H166" s="174"/>
      <c r="I166" s="173"/>
      <c r="J166" s="176"/>
      <c r="K166" s="175"/>
      <c r="L166" s="176"/>
      <c r="M166" s="175"/>
      <c r="N166" s="137">
        <f t="shared" si="44"/>
        <v>0</v>
      </c>
      <c r="O166" s="122">
        <f t="shared" si="44"/>
        <v>0</v>
      </c>
    </row>
    <row r="167" spans="1:15" ht="25.5" x14ac:dyDescent="0.25">
      <c r="A167" s="103">
        <f t="shared" si="51"/>
        <v>139</v>
      </c>
      <c r="B167" s="104">
        <v>922200</v>
      </c>
      <c r="C167" s="105" t="s">
        <v>228</v>
      </c>
      <c r="D167" s="176"/>
      <c r="E167" s="175"/>
      <c r="F167" s="176"/>
      <c r="G167" s="175"/>
      <c r="H167" s="174"/>
      <c r="I167" s="173"/>
      <c r="J167" s="176"/>
      <c r="K167" s="175"/>
      <c r="L167" s="176"/>
      <c r="M167" s="175"/>
      <c r="N167" s="137">
        <f t="shared" si="44"/>
        <v>0</v>
      </c>
      <c r="O167" s="122">
        <f t="shared" si="44"/>
        <v>0</v>
      </c>
    </row>
    <row r="168" spans="1:15" ht="38.25" x14ac:dyDescent="0.25">
      <c r="A168" s="103">
        <f t="shared" si="51"/>
        <v>140</v>
      </c>
      <c r="B168" s="104">
        <v>922300</v>
      </c>
      <c r="C168" s="105" t="s">
        <v>100</v>
      </c>
      <c r="D168" s="176"/>
      <c r="E168" s="175"/>
      <c r="F168" s="176"/>
      <c r="G168" s="175"/>
      <c r="H168" s="174"/>
      <c r="I168" s="173"/>
      <c r="J168" s="176"/>
      <c r="K168" s="175"/>
      <c r="L168" s="176"/>
      <c r="M168" s="175"/>
      <c r="N168" s="137">
        <f t="shared" si="44"/>
        <v>0</v>
      </c>
      <c r="O168" s="122">
        <f t="shared" si="44"/>
        <v>0</v>
      </c>
    </row>
    <row r="169" spans="1:15" ht="38.25" x14ac:dyDescent="0.25">
      <c r="A169" s="103">
        <f t="shared" si="51"/>
        <v>141</v>
      </c>
      <c r="B169" s="104">
        <v>922400</v>
      </c>
      <c r="C169" s="105" t="s">
        <v>101</v>
      </c>
      <c r="D169" s="176"/>
      <c r="E169" s="175"/>
      <c r="F169" s="176"/>
      <c r="G169" s="175"/>
      <c r="H169" s="174"/>
      <c r="I169" s="173"/>
      <c r="J169" s="176"/>
      <c r="K169" s="175"/>
      <c r="L169" s="176"/>
      <c r="M169" s="175"/>
      <c r="N169" s="137">
        <f t="shared" si="44"/>
        <v>0</v>
      </c>
      <c r="O169" s="122">
        <f t="shared" si="44"/>
        <v>0</v>
      </c>
    </row>
    <row r="170" spans="1:15" ht="51" x14ac:dyDescent="0.25">
      <c r="A170" s="103">
        <f t="shared" si="51"/>
        <v>142</v>
      </c>
      <c r="B170" s="104">
        <v>922500</v>
      </c>
      <c r="C170" s="105" t="s">
        <v>102</v>
      </c>
      <c r="D170" s="176"/>
      <c r="E170" s="175"/>
      <c r="F170" s="176"/>
      <c r="G170" s="175"/>
      <c r="H170" s="174"/>
      <c r="I170" s="173"/>
      <c r="J170" s="176"/>
      <c r="K170" s="175"/>
      <c r="L170" s="176"/>
      <c r="M170" s="175"/>
      <c r="N170" s="137">
        <f t="shared" si="44"/>
        <v>0</v>
      </c>
      <c r="O170" s="122">
        <f t="shared" si="44"/>
        <v>0</v>
      </c>
    </row>
    <row r="171" spans="1:15" ht="38.25" x14ac:dyDescent="0.25">
      <c r="A171" s="103">
        <f t="shared" si="51"/>
        <v>143</v>
      </c>
      <c r="B171" s="104">
        <v>922600</v>
      </c>
      <c r="C171" s="105" t="s">
        <v>103</v>
      </c>
      <c r="D171" s="176"/>
      <c r="E171" s="175"/>
      <c r="F171" s="176"/>
      <c r="G171" s="175"/>
      <c r="H171" s="174"/>
      <c r="I171" s="173"/>
      <c r="J171" s="176"/>
      <c r="K171" s="175"/>
      <c r="L171" s="176"/>
      <c r="M171" s="175"/>
      <c r="N171" s="137">
        <f t="shared" si="44"/>
        <v>0</v>
      </c>
      <c r="O171" s="122">
        <f t="shared" si="44"/>
        <v>0</v>
      </c>
    </row>
    <row r="172" spans="1:15" ht="25.5" x14ac:dyDescent="0.25">
      <c r="A172" s="103">
        <f t="shared" si="51"/>
        <v>144</v>
      </c>
      <c r="B172" s="104">
        <v>922700</v>
      </c>
      <c r="C172" s="105" t="s">
        <v>104</v>
      </c>
      <c r="D172" s="176"/>
      <c r="E172" s="175"/>
      <c r="F172" s="176"/>
      <c r="G172" s="175"/>
      <c r="H172" s="174"/>
      <c r="I172" s="173"/>
      <c r="J172" s="176"/>
      <c r="K172" s="175"/>
      <c r="L172" s="176"/>
      <c r="M172" s="175"/>
      <c r="N172" s="137">
        <f t="shared" si="44"/>
        <v>0</v>
      </c>
      <c r="O172" s="122">
        <f t="shared" si="44"/>
        <v>0</v>
      </c>
    </row>
    <row r="173" spans="1:15" ht="26.25" thickBot="1" x14ac:dyDescent="0.3">
      <c r="A173" s="123">
        <f t="shared" si="51"/>
        <v>145</v>
      </c>
      <c r="B173" s="124">
        <v>922800</v>
      </c>
      <c r="C173" s="125" t="s">
        <v>289</v>
      </c>
      <c r="D173" s="176"/>
      <c r="E173" s="175"/>
      <c r="F173" s="176"/>
      <c r="G173" s="175"/>
      <c r="H173" s="174"/>
      <c r="I173" s="173"/>
      <c r="J173" s="176"/>
      <c r="K173" s="175"/>
      <c r="L173" s="176"/>
      <c r="M173" s="175"/>
      <c r="N173" s="193">
        <f t="shared" si="44"/>
        <v>0</v>
      </c>
      <c r="O173" s="191">
        <f t="shared" si="44"/>
        <v>0</v>
      </c>
    </row>
    <row r="174" spans="1:15" ht="48" customHeight="1" thickTop="1" thickBot="1" x14ac:dyDescent="0.3">
      <c r="A174" s="127">
        <f t="shared" si="51"/>
        <v>146</v>
      </c>
      <c r="B174" s="128"/>
      <c r="C174" s="129" t="s">
        <v>158</v>
      </c>
      <c r="D174" s="130">
        <f>D29+D36+D109+D134</f>
        <v>0</v>
      </c>
      <c r="E174" s="131">
        <f t="shared" ref="E174:M174" si="53">E29+E36+E109+E134</f>
        <v>0</v>
      </c>
      <c r="F174" s="130">
        <f t="shared" si="53"/>
        <v>400000</v>
      </c>
      <c r="G174" s="131">
        <f t="shared" si="53"/>
        <v>0</v>
      </c>
      <c r="H174" s="130">
        <f t="shared" si="53"/>
        <v>3150000</v>
      </c>
      <c r="I174" s="131">
        <f t="shared" si="53"/>
        <v>0</v>
      </c>
      <c r="J174" s="130">
        <f t="shared" si="53"/>
        <v>0</v>
      </c>
      <c r="K174" s="131">
        <f t="shared" si="53"/>
        <v>0</v>
      </c>
      <c r="L174" s="130">
        <f t="shared" si="53"/>
        <v>0</v>
      </c>
      <c r="M174" s="131">
        <f t="shared" si="53"/>
        <v>0</v>
      </c>
      <c r="N174" s="130">
        <f>SUM(H174,J174,L174)</f>
        <v>3150000</v>
      </c>
      <c r="O174" s="131">
        <f>SUM(I174,K174,M174)</f>
        <v>0</v>
      </c>
    </row>
    <row r="175" spans="1:15" ht="39" thickTop="1" x14ac:dyDescent="0.25">
      <c r="A175" s="94">
        <f t="shared" si="51"/>
        <v>147</v>
      </c>
      <c r="B175" s="95">
        <v>400000</v>
      </c>
      <c r="C175" s="96" t="s">
        <v>159</v>
      </c>
      <c r="D175" s="97">
        <f t="shared" ref="D175:M175" si="54">D176+D194+D239+D254+D278+D291+D307+D322</f>
        <v>0</v>
      </c>
      <c r="E175" s="98">
        <f t="shared" si="54"/>
        <v>0</v>
      </c>
      <c r="F175" s="132">
        <f t="shared" si="54"/>
        <v>0</v>
      </c>
      <c r="G175" s="133">
        <f t="shared" si="54"/>
        <v>0</v>
      </c>
      <c r="H175" s="132">
        <f t="shared" si="54"/>
        <v>150000</v>
      </c>
      <c r="I175" s="133">
        <f t="shared" si="54"/>
        <v>0</v>
      </c>
      <c r="J175" s="97">
        <f t="shared" si="54"/>
        <v>0</v>
      </c>
      <c r="K175" s="98">
        <f t="shared" si="54"/>
        <v>0</v>
      </c>
      <c r="L175" s="132">
        <f t="shared" si="54"/>
        <v>0</v>
      </c>
      <c r="M175" s="133">
        <f t="shared" si="54"/>
        <v>0</v>
      </c>
      <c r="N175" s="132">
        <f t="shared" si="44"/>
        <v>150000</v>
      </c>
      <c r="O175" s="133">
        <f t="shared" si="44"/>
        <v>0</v>
      </c>
    </row>
    <row r="176" spans="1:15" ht="25.5" x14ac:dyDescent="0.25">
      <c r="A176" s="100">
        <f t="shared" si="51"/>
        <v>148</v>
      </c>
      <c r="B176" s="101">
        <v>410000</v>
      </c>
      <c r="C176" s="102" t="s">
        <v>160</v>
      </c>
      <c r="D176" s="83">
        <f>D177+D179+D183+D185+D190+D192</f>
        <v>0</v>
      </c>
      <c r="E176" s="84">
        <f t="shared" ref="E176:O176" si="55">E177+E179+E183+E185+E190+E192</f>
        <v>0</v>
      </c>
      <c r="F176" s="83">
        <f t="shared" si="55"/>
        <v>0</v>
      </c>
      <c r="G176" s="84">
        <f t="shared" si="55"/>
        <v>0</v>
      </c>
      <c r="H176" s="83">
        <f t="shared" si="55"/>
        <v>0</v>
      </c>
      <c r="I176" s="84">
        <f t="shared" si="55"/>
        <v>0</v>
      </c>
      <c r="J176" s="83">
        <f t="shared" si="55"/>
        <v>0</v>
      </c>
      <c r="K176" s="84">
        <f t="shared" si="55"/>
        <v>0</v>
      </c>
      <c r="L176" s="83">
        <f t="shared" si="55"/>
        <v>0</v>
      </c>
      <c r="M176" s="84">
        <f t="shared" si="55"/>
        <v>0</v>
      </c>
      <c r="N176" s="83">
        <f t="shared" si="55"/>
        <v>0</v>
      </c>
      <c r="O176" s="84">
        <f t="shared" si="55"/>
        <v>0</v>
      </c>
    </row>
    <row r="177" spans="1:15" ht="25.5" x14ac:dyDescent="0.25">
      <c r="A177" s="100">
        <f t="shared" si="51"/>
        <v>149</v>
      </c>
      <c r="B177" s="101">
        <v>411000</v>
      </c>
      <c r="C177" s="102" t="s">
        <v>161</v>
      </c>
      <c r="D177" s="93">
        <f t="shared" ref="D177:M177" si="56">D178</f>
        <v>0</v>
      </c>
      <c r="E177" s="84">
        <f t="shared" si="56"/>
        <v>0</v>
      </c>
      <c r="F177" s="83">
        <f t="shared" si="56"/>
        <v>0</v>
      </c>
      <c r="G177" s="84">
        <f t="shared" si="56"/>
        <v>0</v>
      </c>
      <c r="H177" s="83">
        <f t="shared" si="56"/>
        <v>0</v>
      </c>
      <c r="I177" s="84">
        <f t="shared" si="56"/>
        <v>0</v>
      </c>
      <c r="J177" s="93">
        <f t="shared" si="56"/>
        <v>0</v>
      </c>
      <c r="K177" s="84">
        <f t="shared" si="56"/>
        <v>0</v>
      </c>
      <c r="L177" s="83">
        <f t="shared" si="56"/>
        <v>0</v>
      </c>
      <c r="M177" s="84">
        <f t="shared" si="56"/>
        <v>0</v>
      </c>
      <c r="N177" s="83">
        <f t="shared" si="44"/>
        <v>0</v>
      </c>
      <c r="O177" s="84">
        <f t="shared" si="44"/>
        <v>0</v>
      </c>
    </row>
    <row r="178" spans="1:15" ht="25.5" x14ac:dyDescent="0.25">
      <c r="A178" s="103">
        <f t="shared" si="51"/>
        <v>150</v>
      </c>
      <c r="B178" s="104">
        <v>411100</v>
      </c>
      <c r="C178" s="105" t="s">
        <v>295</v>
      </c>
      <c r="D178" s="176"/>
      <c r="E178" s="175"/>
      <c r="F178" s="176"/>
      <c r="G178" s="175"/>
      <c r="H178" s="174"/>
      <c r="I178" s="173"/>
      <c r="J178" s="176"/>
      <c r="K178" s="175"/>
      <c r="L178" s="176"/>
      <c r="M178" s="175"/>
      <c r="N178" s="134">
        <f t="shared" si="44"/>
        <v>0</v>
      </c>
      <c r="O178" s="88">
        <f t="shared" si="44"/>
        <v>0</v>
      </c>
    </row>
    <row r="179" spans="1:15" ht="38.25" x14ac:dyDescent="0.25">
      <c r="A179" s="100">
        <f t="shared" si="51"/>
        <v>151</v>
      </c>
      <c r="B179" s="101">
        <v>412000</v>
      </c>
      <c r="C179" s="102" t="s">
        <v>162</v>
      </c>
      <c r="D179" s="93">
        <f t="shared" ref="D179:M179" si="57">SUM(D180:D182)</f>
        <v>0</v>
      </c>
      <c r="E179" s="84">
        <f t="shared" si="57"/>
        <v>0</v>
      </c>
      <c r="F179" s="93">
        <f t="shared" si="57"/>
        <v>0</v>
      </c>
      <c r="G179" s="84">
        <f t="shared" si="57"/>
        <v>0</v>
      </c>
      <c r="H179" s="83">
        <f t="shared" si="57"/>
        <v>0</v>
      </c>
      <c r="I179" s="84">
        <f t="shared" si="57"/>
        <v>0</v>
      </c>
      <c r="J179" s="93">
        <f t="shared" si="57"/>
        <v>0</v>
      </c>
      <c r="K179" s="84">
        <f t="shared" si="57"/>
        <v>0</v>
      </c>
      <c r="L179" s="93">
        <f t="shared" si="57"/>
        <v>0</v>
      </c>
      <c r="M179" s="84">
        <f t="shared" si="57"/>
        <v>0</v>
      </c>
      <c r="N179" s="93">
        <f t="shared" si="44"/>
        <v>0</v>
      </c>
      <c r="O179" s="84">
        <f t="shared" si="44"/>
        <v>0</v>
      </c>
    </row>
    <row r="180" spans="1:15" ht="25.5" x14ac:dyDescent="0.25">
      <c r="A180" s="103">
        <f t="shared" si="51"/>
        <v>152</v>
      </c>
      <c r="B180" s="104">
        <v>412100</v>
      </c>
      <c r="C180" s="105" t="s">
        <v>296</v>
      </c>
      <c r="D180" s="176"/>
      <c r="E180" s="175"/>
      <c r="F180" s="176"/>
      <c r="G180" s="175"/>
      <c r="H180" s="174"/>
      <c r="I180" s="173"/>
      <c r="J180" s="176"/>
      <c r="K180" s="175"/>
      <c r="L180" s="176"/>
      <c r="M180" s="175"/>
      <c r="N180" s="110">
        <f t="shared" si="44"/>
        <v>0</v>
      </c>
      <c r="O180" s="88">
        <f t="shared" si="44"/>
        <v>0</v>
      </c>
    </row>
    <row r="181" spans="1:15" ht="25.5" x14ac:dyDescent="0.25">
      <c r="A181" s="103">
        <f t="shared" si="51"/>
        <v>153</v>
      </c>
      <c r="B181" s="104">
        <v>412200</v>
      </c>
      <c r="C181" s="105" t="s">
        <v>297</v>
      </c>
      <c r="D181" s="176"/>
      <c r="E181" s="175"/>
      <c r="F181" s="176"/>
      <c r="G181" s="175"/>
      <c r="H181" s="174"/>
      <c r="I181" s="173"/>
      <c r="J181" s="176"/>
      <c r="K181" s="175"/>
      <c r="L181" s="176"/>
      <c r="M181" s="175"/>
      <c r="N181" s="110">
        <f t="shared" si="44"/>
        <v>0</v>
      </c>
      <c r="O181" s="88">
        <f t="shared" si="44"/>
        <v>0</v>
      </c>
    </row>
    <row r="182" spans="1:15" x14ac:dyDescent="0.25">
      <c r="A182" s="103">
        <f t="shared" si="51"/>
        <v>154</v>
      </c>
      <c r="B182" s="104">
        <v>412300</v>
      </c>
      <c r="C182" s="105" t="s">
        <v>298</v>
      </c>
      <c r="D182" s="176"/>
      <c r="E182" s="175"/>
      <c r="F182" s="176"/>
      <c r="G182" s="175"/>
      <c r="H182" s="174"/>
      <c r="I182" s="173"/>
      <c r="J182" s="176"/>
      <c r="K182" s="175"/>
      <c r="L182" s="176"/>
      <c r="M182" s="175"/>
      <c r="N182" s="110">
        <f t="shared" si="44"/>
        <v>0</v>
      </c>
      <c r="O182" s="88">
        <f t="shared" si="44"/>
        <v>0</v>
      </c>
    </row>
    <row r="183" spans="1:15" x14ac:dyDescent="0.25">
      <c r="A183" s="100">
        <f t="shared" si="51"/>
        <v>155</v>
      </c>
      <c r="B183" s="101">
        <v>413000</v>
      </c>
      <c r="C183" s="102" t="s">
        <v>163</v>
      </c>
      <c r="D183" s="93">
        <f t="shared" ref="D183:M183" si="58">D184</f>
        <v>0</v>
      </c>
      <c r="E183" s="84">
        <f t="shared" si="58"/>
        <v>0</v>
      </c>
      <c r="F183" s="93">
        <f t="shared" si="58"/>
        <v>0</v>
      </c>
      <c r="G183" s="84">
        <f t="shared" si="58"/>
        <v>0</v>
      </c>
      <c r="H183" s="83">
        <f t="shared" si="58"/>
        <v>0</v>
      </c>
      <c r="I183" s="84">
        <f t="shared" si="58"/>
        <v>0</v>
      </c>
      <c r="J183" s="93">
        <f t="shared" si="58"/>
        <v>0</v>
      </c>
      <c r="K183" s="84">
        <f t="shared" si="58"/>
        <v>0</v>
      </c>
      <c r="L183" s="93">
        <f t="shared" si="58"/>
        <v>0</v>
      </c>
      <c r="M183" s="84">
        <f t="shared" si="58"/>
        <v>0</v>
      </c>
      <c r="N183" s="93">
        <f t="shared" si="44"/>
        <v>0</v>
      </c>
      <c r="O183" s="84">
        <f t="shared" si="44"/>
        <v>0</v>
      </c>
    </row>
    <row r="184" spans="1:15" x14ac:dyDescent="0.25">
      <c r="A184" s="103">
        <f t="shared" si="51"/>
        <v>156</v>
      </c>
      <c r="B184" s="104">
        <v>413100</v>
      </c>
      <c r="C184" s="105" t="s">
        <v>496</v>
      </c>
      <c r="D184" s="176"/>
      <c r="E184" s="175"/>
      <c r="F184" s="176"/>
      <c r="G184" s="175"/>
      <c r="H184" s="174"/>
      <c r="I184" s="173"/>
      <c r="J184" s="176"/>
      <c r="K184" s="175"/>
      <c r="L184" s="176"/>
      <c r="M184" s="175"/>
      <c r="N184" s="110">
        <f t="shared" si="44"/>
        <v>0</v>
      </c>
      <c r="O184" s="88">
        <f t="shared" si="44"/>
        <v>0</v>
      </c>
    </row>
    <row r="185" spans="1:15" ht="38.25" x14ac:dyDescent="0.25">
      <c r="A185" s="100">
        <f t="shared" si="51"/>
        <v>157</v>
      </c>
      <c r="B185" s="101">
        <v>414000</v>
      </c>
      <c r="C185" s="102" t="s">
        <v>164</v>
      </c>
      <c r="D185" s="93">
        <f t="shared" ref="D185:M185" si="59">SUM(D186:D189)</f>
        <v>0</v>
      </c>
      <c r="E185" s="84">
        <f t="shared" si="59"/>
        <v>0</v>
      </c>
      <c r="F185" s="93">
        <f t="shared" si="59"/>
        <v>0</v>
      </c>
      <c r="G185" s="84">
        <f t="shared" si="59"/>
        <v>0</v>
      </c>
      <c r="H185" s="83">
        <f t="shared" si="59"/>
        <v>0</v>
      </c>
      <c r="I185" s="84">
        <f t="shared" si="59"/>
        <v>0</v>
      </c>
      <c r="J185" s="93">
        <f t="shared" si="59"/>
        <v>0</v>
      </c>
      <c r="K185" s="84">
        <f t="shared" si="59"/>
        <v>0</v>
      </c>
      <c r="L185" s="93">
        <f t="shared" si="59"/>
        <v>0</v>
      </c>
      <c r="M185" s="84">
        <f t="shared" si="59"/>
        <v>0</v>
      </c>
      <c r="N185" s="93">
        <f t="shared" si="44"/>
        <v>0</v>
      </c>
      <c r="O185" s="84">
        <f t="shared" si="44"/>
        <v>0</v>
      </c>
    </row>
    <row r="186" spans="1:15" ht="38.25" x14ac:dyDescent="0.25">
      <c r="A186" s="103">
        <f t="shared" si="51"/>
        <v>158</v>
      </c>
      <c r="B186" s="104">
        <v>414100</v>
      </c>
      <c r="C186" s="105" t="s">
        <v>299</v>
      </c>
      <c r="D186" s="176"/>
      <c r="E186" s="175"/>
      <c r="F186" s="176"/>
      <c r="G186" s="175"/>
      <c r="H186" s="174"/>
      <c r="I186" s="173"/>
      <c r="J186" s="176"/>
      <c r="K186" s="175"/>
      <c r="L186" s="176"/>
      <c r="M186" s="175"/>
      <c r="N186" s="110">
        <f t="shared" si="44"/>
        <v>0</v>
      </c>
      <c r="O186" s="88">
        <f t="shared" si="44"/>
        <v>0</v>
      </c>
    </row>
    <row r="187" spans="1:15" ht="25.5" x14ac:dyDescent="0.25">
      <c r="A187" s="103">
        <f t="shared" si="51"/>
        <v>159</v>
      </c>
      <c r="B187" s="104">
        <v>414200</v>
      </c>
      <c r="C187" s="105" t="s">
        <v>300</v>
      </c>
      <c r="D187" s="176"/>
      <c r="E187" s="175"/>
      <c r="F187" s="176"/>
      <c r="G187" s="175"/>
      <c r="H187" s="174"/>
      <c r="I187" s="173"/>
      <c r="J187" s="176"/>
      <c r="K187" s="175"/>
      <c r="L187" s="176"/>
      <c r="M187" s="175"/>
      <c r="N187" s="110">
        <f t="shared" si="44"/>
        <v>0</v>
      </c>
      <c r="O187" s="88">
        <f t="shared" si="44"/>
        <v>0</v>
      </c>
    </row>
    <row r="188" spans="1:15" x14ac:dyDescent="0.25">
      <c r="A188" s="103">
        <f t="shared" si="51"/>
        <v>160</v>
      </c>
      <c r="B188" s="104">
        <v>414300</v>
      </c>
      <c r="C188" s="105" t="s">
        <v>301</v>
      </c>
      <c r="D188" s="176"/>
      <c r="E188" s="175"/>
      <c r="F188" s="176"/>
      <c r="G188" s="175"/>
      <c r="H188" s="174"/>
      <c r="I188" s="173"/>
      <c r="J188" s="176"/>
      <c r="K188" s="175"/>
      <c r="L188" s="176"/>
      <c r="M188" s="175"/>
      <c r="N188" s="110">
        <f t="shared" si="44"/>
        <v>0</v>
      </c>
      <c r="O188" s="88">
        <f t="shared" si="44"/>
        <v>0</v>
      </c>
    </row>
    <row r="189" spans="1:15" ht="51" x14ac:dyDescent="0.25">
      <c r="A189" s="103">
        <f t="shared" si="51"/>
        <v>161</v>
      </c>
      <c r="B189" s="104">
        <v>414400</v>
      </c>
      <c r="C189" s="105" t="s">
        <v>302</v>
      </c>
      <c r="D189" s="176"/>
      <c r="E189" s="175"/>
      <c r="F189" s="176"/>
      <c r="G189" s="175"/>
      <c r="H189" s="174"/>
      <c r="I189" s="173"/>
      <c r="J189" s="176"/>
      <c r="K189" s="175"/>
      <c r="L189" s="176"/>
      <c r="M189" s="175"/>
      <c r="N189" s="110">
        <f t="shared" si="44"/>
        <v>0</v>
      </c>
      <c r="O189" s="88">
        <f t="shared" si="44"/>
        <v>0</v>
      </c>
    </row>
    <row r="190" spans="1:15" ht="25.5" x14ac:dyDescent="0.25">
      <c r="A190" s="100">
        <f t="shared" si="51"/>
        <v>162</v>
      </c>
      <c r="B190" s="101">
        <v>415000</v>
      </c>
      <c r="C190" s="102" t="s">
        <v>165</v>
      </c>
      <c r="D190" s="93">
        <f t="shared" ref="D190:M190" si="60">D191</f>
        <v>0</v>
      </c>
      <c r="E190" s="84">
        <f t="shared" si="60"/>
        <v>0</v>
      </c>
      <c r="F190" s="93">
        <f t="shared" si="60"/>
        <v>0</v>
      </c>
      <c r="G190" s="84">
        <f t="shared" si="60"/>
        <v>0</v>
      </c>
      <c r="H190" s="83">
        <f t="shared" si="60"/>
        <v>0</v>
      </c>
      <c r="I190" s="84">
        <f t="shared" si="60"/>
        <v>0</v>
      </c>
      <c r="J190" s="93">
        <f t="shared" si="60"/>
        <v>0</v>
      </c>
      <c r="K190" s="84">
        <f t="shared" si="60"/>
        <v>0</v>
      </c>
      <c r="L190" s="93">
        <f t="shared" si="60"/>
        <v>0</v>
      </c>
      <c r="M190" s="84">
        <f t="shared" si="60"/>
        <v>0</v>
      </c>
      <c r="N190" s="93">
        <f t="shared" si="44"/>
        <v>0</v>
      </c>
      <c r="O190" s="84">
        <f t="shared" si="44"/>
        <v>0</v>
      </c>
    </row>
    <row r="191" spans="1:15" ht="25.5" x14ac:dyDescent="0.25">
      <c r="A191" s="103">
        <f t="shared" si="51"/>
        <v>163</v>
      </c>
      <c r="B191" s="104">
        <v>415100</v>
      </c>
      <c r="C191" s="105" t="s">
        <v>3</v>
      </c>
      <c r="D191" s="176"/>
      <c r="E191" s="175"/>
      <c r="F191" s="176"/>
      <c r="G191" s="175"/>
      <c r="H191" s="174"/>
      <c r="I191" s="173"/>
      <c r="J191" s="176"/>
      <c r="K191" s="175"/>
      <c r="L191" s="176"/>
      <c r="M191" s="175"/>
      <c r="N191" s="110">
        <f t="shared" si="44"/>
        <v>0</v>
      </c>
      <c r="O191" s="88">
        <f t="shared" si="44"/>
        <v>0</v>
      </c>
    </row>
    <row r="192" spans="1:15" ht="38.25" x14ac:dyDescent="0.25">
      <c r="A192" s="100">
        <f t="shared" si="51"/>
        <v>164</v>
      </c>
      <c r="B192" s="101">
        <v>416000</v>
      </c>
      <c r="C192" s="102" t="s">
        <v>166</v>
      </c>
      <c r="D192" s="93">
        <f t="shared" ref="D192:M192" si="61">D193</f>
        <v>0</v>
      </c>
      <c r="E192" s="84">
        <f t="shared" si="61"/>
        <v>0</v>
      </c>
      <c r="F192" s="93">
        <f t="shared" si="61"/>
        <v>0</v>
      </c>
      <c r="G192" s="84">
        <f t="shared" si="61"/>
        <v>0</v>
      </c>
      <c r="H192" s="83">
        <f t="shared" si="61"/>
        <v>0</v>
      </c>
      <c r="I192" s="84">
        <f t="shared" si="61"/>
        <v>0</v>
      </c>
      <c r="J192" s="93">
        <f t="shared" si="61"/>
        <v>0</v>
      </c>
      <c r="K192" s="84">
        <f t="shared" si="61"/>
        <v>0</v>
      </c>
      <c r="L192" s="93">
        <f t="shared" si="61"/>
        <v>0</v>
      </c>
      <c r="M192" s="84">
        <f t="shared" si="61"/>
        <v>0</v>
      </c>
      <c r="N192" s="93">
        <f t="shared" si="44"/>
        <v>0</v>
      </c>
      <c r="O192" s="84">
        <f t="shared" si="44"/>
        <v>0</v>
      </c>
    </row>
    <row r="193" spans="1:15" ht="25.5" x14ac:dyDescent="0.25">
      <c r="A193" s="103">
        <f t="shared" si="51"/>
        <v>165</v>
      </c>
      <c r="B193" s="104">
        <v>416100</v>
      </c>
      <c r="C193" s="105" t="s">
        <v>38</v>
      </c>
      <c r="D193" s="176"/>
      <c r="E193" s="175"/>
      <c r="F193" s="176"/>
      <c r="G193" s="175"/>
      <c r="H193" s="174"/>
      <c r="I193" s="173"/>
      <c r="J193" s="176"/>
      <c r="K193" s="175"/>
      <c r="L193" s="176"/>
      <c r="M193" s="175"/>
      <c r="N193" s="110">
        <f t="shared" si="44"/>
        <v>0</v>
      </c>
      <c r="O193" s="88">
        <f t="shared" si="44"/>
        <v>0</v>
      </c>
    </row>
    <row r="194" spans="1:15" ht="38.25" x14ac:dyDescent="0.25">
      <c r="A194" s="100">
        <f t="shared" si="51"/>
        <v>166</v>
      </c>
      <c r="B194" s="101">
        <v>420000</v>
      </c>
      <c r="C194" s="102" t="s">
        <v>167</v>
      </c>
      <c r="D194" s="93">
        <f t="shared" ref="D194:M194" si="62">D195+D203+D209+D218+D226+D229</f>
        <v>0</v>
      </c>
      <c r="E194" s="84">
        <f t="shared" si="62"/>
        <v>0</v>
      </c>
      <c r="F194" s="93">
        <f t="shared" si="62"/>
        <v>0</v>
      </c>
      <c r="G194" s="84">
        <f t="shared" si="62"/>
        <v>0</v>
      </c>
      <c r="H194" s="83">
        <f t="shared" si="62"/>
        <v>150000</v>
      </c>
      <c r="I194" s="84">
        <f t="shared" si="62"/>
        <v>0</v>
      </c>
      <c r="J194" s="93">
        <f t="shared" si="62"/>
        <v>0</v>
      </c>
      <c r="K194" s="84">
        <f t="shared" si="62"/>
        <v>0</v>
      </c>
      <c r="L194" s="93">
        <f t="shared" si="62"/>
        <v>0</v>
      </c>
      <c r="M194" s="84">
        <f t="shared" si="62"/>
        <v>0</v>
      </c>
      <c r="N194" s="93">
        <f t="shared" ref="N194:O255" si="63">SUM(H194,J194,L194)</f>
        <v>150000</v>
      </c>
      <c r="O194" s="84">
        <f t="shared" si="63"/>
        <v>0</v>
      </c>
    </row>
    <row r="195" spans="1:15" ht="25.5" x14ac:dyDescent="0.25">
      <c r="A195" s="100">
        <f t="shared" si="51"/>
        <v>167</v>
      </c>
      <c r="B195" s="101">
        <v>421000</v>
      </c>
      <c r="C195" s="102" t="s">
        <v>168</v>
      </c>
      <c r="D195" s="93">
        <f t="shared" ref="D195:M195" si="64">SUM(D196:D202)</f>
        <v>0</v>
      </c>
      <c r="E195" s="84">
        <f t="shared" si="64"/>
        <v>0</v>
      </c>
      <c r="F195" s="93">
        <f t="shared" si="64"/>
        <v>0</v>
      </c>
      <c r="G195" s="84">
        <f t="shared" si="64"/>
        <v>0</v>
      </c>
      <c r="H195" s="83">
        <f t="shared" si="64"/>
        <v>0</v>
      </c>
      <c r="I195" s="84">
        <f t="shared" si="64"/>
        <v>0</v>
      </c>
      <c r="J195" s="93">
        <f t="shared" si="64"/>
        <v>0</v>
      </c>
      <c r="K195" s="84">
        <f t="shared" si="64"/>
        <v>0</v>
      </c>
      <c r="L195" s="93">
        <f t="shared" si="64"/>
        <v>0</v>
      </c>
      <c r="M195" s="84">
        <f t="shared" si="64"/>
        <v>0</v>
      </c>
      <c r="N195" s="93">
        <f t="shared" si="63"/>
        <v>0</v>
      </c>
      <c r="O195" s="84">
        <f t="shared" si="63"/>
        <v>0</v>
      </c>
    </row>
    <row r="196" spans="1:15" ht="25.5" x14ac:dyDescent="0.25">
      <c r="A196" s="103">
        <f t="shared" si="51"/>
        <v>168</v>
      </c>
      <c r="B196" s="104">
        <v>421100</v>
      </c>
      <c r="C196" s="105" t="s">
        <v>303</v>
      </c>
      <c r="D196" s="176"/>
      <c r="E196" s="175"/>
      <c r="F196" s="176"/>
      <c r="G196" s="175"/>
      <c r="H196" s="174"/>
      <c r="I196" s="173"/>
      <c r="J196" s="176"/>
      <c r="K196" s="175"/>
      <c r="L196" s="176"/>
      <c r="M196" s="175"/>
      <c r="N196" s="110">
        <f t="shared" si="63"/>
        <v>0</v>
      </c>
      <c r="O196" s="88">
        <f t="shared" si="63"/>
        <v>0</v>
      </c>
    </row>
    <row r="197" spans="1:15" x14ac:dyDescent="0.25">
      <c r="A197" s="103">
        <f t="shared" si="51"/>
        <v>169</v>
      </c>
      <c r="B197" s="104">
        <v>421200</v>
      </c>
      <c r="C197" s="105" t="s">
        <v>304</v>
      </c>
      <c r="D197" s="176"/>
      <c r="E197" s="175"/>
      <c r="F197" s="176"/>
      <c r="G197" s="175"/>
      <c r="H197" s="174"/>
      <c r="I197" s="173"/>
      <c r="J197" s="176"/>
      <c r="K197" s="175"/>
      <c r="L197" s="176"/>
      <c r="M197" s="175"/>
      <c r="N197" s="110">
        <f t="shared" si="63"/>
        <v>0</v>
      </c>
      <c r="O197" s="88">
        <f t="shared" si="63"/>
        <v>0</v>
      </c>
    </row>
    <row r="198" spans="1:15" x14ac:dyDescent="0.25">
      <c r="A198" s="103">
        <f t="shared" si="51"/>
        <v>170</v>
      </c>
      <c r="B198" s="104">
        <v>421300</v>
      </c>
      <c r="C198" s="105" t="s">
        <v>305</v>
      </c>
      <c r="D198" s="176"/>
      <c r="E198" s="175"/>
      <c r="F198" s="176"/>
      <c r="G198" s="175"/>
      <c r="H198" s="174"/>
      <c r="I198" s="173"/>
      <c r="J198" s="176"/>
      <c r="K198" s="175"/>
      <c r="L198" s="176"/>
      <c r="M198" s="175"/>
      <c r="N198" s="110">
        <f t="shared" si="63"/>
        <v>0</v>
      </c>
      <c r="O198" s="88">
        <f t="shared" si="63"/>
        <v>0</v>
      </c>
    </row>
    <row r="199" spans="1:15" x14ac:dyDescent="0.25">
      <c r="A199" s="103">
        <f t="shared" si="51"/>
        <v>171</v>
      </c>
      <c r="B199" s="104">
        <v>421400</v>
      </c>
      <c r="C199" s="105" t="s">
        <v>306</v>
      </c>
      <c r="D199" s="176"/>
      <c r="E199" s="175"/>
      <c r="F199" s="176"/>
      <c r="G199" s="175"/>
      <c r="H199" s="174"/>
      <c r="I199" s="173"/>
      <c r="J199" s="176"/>
      <c r="K199" s="175"/>
      <c r="L199" s="176"/>
      <c r="M199" s="175"/>
      <c r="N199" s="110">
        <f t="shared" si="63"/>
        <v>0</v>
      </c>
      <c r="O199" s="88">
        <f t="shared" si="63"/>
        <v>0</v>
      </c>
    </row>
    <row r="200" spans="1:15" x14ac:dyDescent="0.25">
      <c r="A200" s="103">
        <f t="shared" si="51"/>
        <v>172</v>
      </c>
      <c r="B200" s="104">
        <v>421500</v>
      </c>
      <c r="C200" s="105" t="s">
        <v>307</v>
      </c>
      <c r="D200" s="176"/>
      <c r="E200" s="175"/>
      <c r="F200" s="176"/>
      <c r="G200" s="175"/>
      <c r="H200" s="174"/>
      <c r="I200" s="173"/>
      <c r="J200" s="176"/>
      <c r="K200" s="175"/>
      <c r="L200" s="176"/>
      <c r="M200" s="175"/>
      <c r="N200" s="110">
        <f t="shared" si="63"/>
        <v>0</v>
      </c>
      <c r="O200" s="88">
        <f t="shared" si="63"/>
        <v>0</v>
      </c>
    </row>
    <row r="201" spans="1:15" x14ac:dyDescent="0.25">
      <c r="A201" s="103">
        <f t="shared" si="51"/>
        <v>173</v>
      </c>
      <c r="B201" s="104">
        <v>421600</v>
      </c>
      <c r="C201" s="105" t="s">
        <v>308</v>
      </c>
      <c r="D201" s="176"/>
      <c r="E201" s="175"/>
      <c r="F201" s="176"/>
      <c r="G201" s="175"/>
      <c r="H201" s="174"/>
      <c r="I201" s="173"/>
      <c r="J201" s="176"/>
      <c r="K201" s="175"/>
      <c r="L201" s="176"/>
      <c r="M201" s="175"/>
      <c r="N201" s="110">
        <f t="shared" si="63"/>
        <v>0</v>
      </c>
      <c r="O201" s="88">
        <f t="shared" si="63"/>
        <v>0</v>
      </c>
    </row>
    <row r="202" spans="1:15" x14ac:dyDescent="0.25">
      <c r="A202" s="135">
        <f t="shared" si="51"/>
        <v>174</v>
      </c>
      <c r="B202" s="136">
        <v>421900</v>
      </c>
      <c r="C202" s="105" t="s">
        <v>309</v>
      </c>
      <c r="D202" s="176"/>
      <c r="E202" s="175"/>
      <c r="F202" s="176"/>
      <c r="G202" s="175"/>
      <c r="H202" s="174"/>
      <c r="I202" s="173"/>
      <c r="J202" s="176"/>
      <c r="K202" s="175"/>
      <c r="L202" s="176"/>
      <c r="M202" s="175"/>
      <c r="N202" s="110">
        <f t="shared" si="63"/>
        <v>0</v>
      </c>
      <c r="O202" s="88">
        <f t="shared" si="63"/>
        <v>0</v>
      </c>
    </row>
    <row r="203" spans="1:15" ht="25.5" x14ac:dyDescent="0.25">
      <c r="A203" s="100">
        <f t="shared" si="51"/>
        <v>175</v>
      </c>
      <c r="B203" s="101">
        <v>422000</v>
      </c>
      <c r="C203" s="102" t="s">
        <v>169</v>
      </c>
      <c r="D203" s="93">
        <f t="shared" ref="D203:M203" si="65">SUM(D204:D208)</f>
        <v>0</v>
      </c>
      <c r="E203" s="84">
        <f t="shared" si="65"/>
        <v>0</v>
      </c>
      <c r="F203" s="93">
        <f t="shared" si="65"/>
        <v>0</v>
      </c>
      <c r="G203" s="84">
        <f t="shared" si="65"/>
        <v>0</v>
      </c>
      <c r="H203" s="83">
        <f t="shared" si="65"/>
        <v>0</v>
      </c>
      <c r="I203" s="84">
        <f t="shared" si="65"/>
        <v>0</v>
      </c>
      <c r="J203" s="93">
        <f t="shared" si="65"/>
        <v>0</v>
      </c>
      <c r="K203" s="84">
        <f t="shared" si="65"/>
        <v>0</v>
      </c>
      <c r="L203" s="93">
        <f t="shared" si="65"/>
        <v>0</v>
      </c>
      <c r="M203" s="84">
        <f t="shared" si="65"/>
        <v>0</v>
      </c>
      <c r="N203" s="93">
        <f t="shared" si="63"/>
        <v>0</v>
      </c>
      <c r="O203" s="84">
        <f t="shared" si="63"/>
        <v>0</v>
      </c>
    </row>
    <row r="204" spans="1:15" ht="25.5" x14ac:dyDescent="0.25">
      <c r="A204" s="103">
        <f t="shared" si="51"/>
        <v>176</v>
      </c>
      <c r="B204" s="104">
        <v>422100</v>
      </c>
      <c r="C204" s="105" t="s">
        <v>310</v>
      </c>
      <c r="D204" s="176"/>
      <c r="E204" s="175"/>
      <c r="F204" s="176"/>
      <c r="G204" s="175"/>
      <c r="H204" s="174"/>
      <c r="I204" s="173"/>
      <c r="J204" s="176"/>
      <c r="K204" s="175"/>
      <c r="L204" s="176"/>
      <c r="M204" s="175"/>
      <c r="N204" s="110">
        <f t="shared" si="63"/>
        <v>0</v>
      </c>
      <c r="O204" s="88">
        <f t="shared" si="63"/>
        <v>0</v>
      </c>
    </row>
    <row r="205" spans="1:15" ht="25.5" x14ac:dyDescent="0.25">
      <c r="A205" s="103">
        <f t="shared" si="51"/>
        <v>177</v>
      </c>
      <c r="B205" s="104">
        <v>422200</v>
      </c>
      <c r="C205" s="105" t="s">
        <v>311</v>
      </c>
      <c r="D205" s="176"/>
      <c r="E205" s="175"/>
      <c r="F205" s="176"/>
      <c r="G205" s="175"/>
      <c r="H205" s="174"/>
      <c r="I205" s="173"/>
      <c r="J205" s="176"/>
      <c r="K205" s="175"/>
      <c r="L205" s="176"/>
      <c r="M205" s="175"/>
      <c r="N205" s="110">
        <f t="shared" si="63"/>
        <v>0</v>
      </c>
      <c r="O205" s="88">
        <f t="shared" si="63"/>
        <v>0</v>
      </c>
    </row>
    <row r="206" spans="1:15" ht="25.5" x14ac:dyDescent="0.25">
      <c r="A206" s="103">
        <f t="shared" si="51"/>
        <v>178</v>
      </c>
      <c r="B206" s="104">
        <v>422300</v>
      </c>
      <c r="C206" s="105" t="s">
        <v>312</v>
      </c>
      <c r="D206" s="176"/>
      <c r="E206" s="175"/>
      <c r="F206" s="176"/>
      <c r="G206" s="175"/>
      <c r="H206" s="174"/>
      <c r="I206" s="173"/>
      <c r="J206" s="176"/>
      <c r="K206" s="175"/>
      <c r="L206" s="176"/>
      <c r="M206" s="175"/>
      <c r="N206" s="110">
        <f t="shared" si="63"/>
        <v>0</v>
      </c>
      <c r="O206" s="88">
        <f t="shared" si="63"/>
        <v>0</v>
      </c>
    </row>
    <row r="207" spans="1:15" x14ac:dyDescent="0.25">
      <c r="A207" s="103">
        <f t="shared" si="51"/>
        <v>179</v>
      </c>
      <c r="B207" s="104">
        <v>422400</v>
      </c>
      <c r="C207" s="105" t="s">
        <v>313</v>
      </c>
      <c r="D207" s="176"/>
      <c r="E207" s="175"/>
      <c r="F207" s="176"/>
      <c r="G207" s="175"/>
      <c r="H207" s="174"/>
      <c r="I207" s="173"/>
      <c r="J207" s="176"/>
      <c r="K207" s="175"/>
      <c r="L207" s="176"/>
      <c r="M207" s="175"/>
      <c r="N207" s="110">
        <f t="shared" si="63"/>
        <v>0</v>
      </c>
      <c r="O207" s="88">
        <f t="shared" si="63"/>
        <v>0</v>
      </c>
    </row>
    <row r="208" spans="1:15" x14ac:dyDescent="0.25">
      <c r="A208" s="103">
        <f t="shared" si="51"/>
        <v>180</v>
      </c>
      <c r="B208" s="104">
        <v>422900</v>
      </c>
      <c r="C208" s="105" t="s">
        <v>314</v>
      </c>
      <c r="D208" s="176"/>
      <c r="E208" s="175"/>
      <c r="F208" s="176"/>
      <c r="G208" s="175"/>
      <c r="H208" s="174"/>
      <c r="I208" s="173"/>
      <c r="J208" s="176"/>
      <c r="K208" s="175"/>
      <c r="L208" s="176"/>
      <c r="M208" s="175"/>
      <c r="N208" s="110">
        <f t="shared" si="63"/>
        <v>0</v>
      </c>
      <c r="O208" s="88">
        <f t="shared" si="63"/>
        <v>0</v>
      </c>
    </row>
    <row r="209" spans="1:15" ht="25.5" x14ac:dyDescent="0.25">
      <c r="A209" s="100">
        <f t="shared" si="51"/>
        <v>181</v>
      </c>
      <c r="B209" s="101">
        <v>423000</v>
      </c>
      <c r="C209" s="102" t="s">
        <v>170</v>
      </c>
      <c r="D209" s="93">
        <f t="shared" ref="D209:M209" si="66">SUM(D210:D217)</f>
        <v>0</v>
      </c>
      <c r="E209" s="84">
        <f t="shared" si="66"/>
        <v>0</v>
      </c>
      <c r="F209" s="93">
        <f t="shared" si="66"/>
        <v>0</v>
      </c>
      <c r="G209" s="84">
        <f t="shared" si="66"/>
        <v>0</v>
      </c>
      <c r="H209" s="83">
        <f t="shared" si="66"/>
        <v>150000</v>
      </c>
      <c r="I209" s="84">
        <f t="shared" si="66"/>
        <v>0</v>
      </c>
      <c r="J209" s="93">
        <f t="shared" si="66"/>
        <v>0</v>
      </c>
      <c r="K209" s="84">
        <f t="shared" si="66"/>
        <v>0</v>
      </c>
      <c r="L209" s="93">
        <f t="shared" si="66"/>
        <v>0</v>
      </c>
      <c r="M209" s="84">
        <f t="shared" si="66"/>
        <v>0</v>
      </c>
      <c r="N209" s="93">
        <f t="shared" si="63"/>
        <v>150000</v>
      </c>
      <c r="O209" s="84">
        <f t="shared" si="63"/>
        <v>0</v>
      </c>
    </row>
    <row r="210" spans="1:15" x14ac:dyDescent="0.25">
      <c r="A210" s="103">
        <f t="shared" si="51"/>
        <v>182</v>
      </c>
      <c r="B210" s="104">
        <v>423100</v>
      </c>
      <c r="C210" s="105" t="s">
        <v>315</v>
      </c>
      <c r="D210" s="176"/>
      <c r="E210" s="175"/>
      <c r="F210" s="176"/>
      <c r="G210" s="175"/>
      <c r="H210" s="174"/>
      <c r="I210" s="173"/>
      <c r="J210" s="176"/>
      <c r="K210" s="175"/>
      <c r="L210" s="176"/>
      <c r="M210" s="175"/>
      <c r="N210" s="110">
        <f t="shared" si="63"/>
        <v>0</v>
      </c>
      <c r="O210" s="88">
        <f t="shared" si="63"/>
        <v>0</v>
      </c>
    </row>
    <row r="211" spans="1:15" x14ac:dyDescent="0.25">
      <c r="A211" s="103">
        <f t="shared" si="51"/>
        <v>183</v>
      </c>
      <c r="B211" s="104">
        <v>423200</v>
      </c>
      <c r="C211" s="105" t="s">
        <v>316</v>
      </c>
      <c r="D211" s="176"/>
      <c r="E211" s="175"/>
      <c r="F211" s="176"/>
      <c r="G211" s="175"/>
      <c r="H211" s="174"/>
      <c r="I211" s="173"/>
      <c r="J211" s="176"/>
      <c r="K211" s="175"/>
      <c r="L211" s="176"/>
      <c r="M211" s="175"/>
      <c r="N211" s="110">
        <f t="shared" si="63"/>
        <v>0</v>
      </c>
      <c r="O211" s="88">
        <f t="shared" si="63"/>
        <v>0</v>
      </c>
    </row>
    <row r="212" spans="1:15" ht="25.5" x14ac:dyDescent="0.25">
      <c r="A212" s="103">
        <f t="shared" si="51"/>
        <v>184</v>
      </c>
      <c r="B212" s="104">
        <v>423300</v>
      </c>
      <c r="C212" s="105" t="s">
        <v>317</v>
      </c>
      <c r="D212" s="176"/>
      <c r="E212" s="175"/>
      <c r="F212" s="176"/>
      <c r="G212" s="175"/>
      <c r="H212" s="174"/>
      <c r="I212" s="173"/>
      <c r="J212" s="176"/>
      <c r="K212" s="175"/>
      <c r="L212" s="176"/>
      <c r="M212" s="175"/>
      <c r="N212" s="110">
        <f t="shared" si="63"/>
        <v>0</v>
      </c>
      <c r="O212" s="88">
        <f t="shared" si="63"/>
        <v>0</v>
      </c>
    </row>
    <row r="213" spans="1:15" x14ac:dyDescent="0.25">
      <c r="A213" s="103">
        <f t="shared" si="51"/>
        <v>185</v>
      </c>
      <c r="B213" s="104">
        <v>423400</v>
      </c>
      <c r="C213" s="105" t="s">
        <v>318</v>
      </c>
      <c r="D213" s="176"/>
      <c r="E213" s="175"/>
      <c r="F213" s="176"/>
      <c r="G213" s="175"/>
      <c r="H213" s="174"/>
      <c r="I213" s="173"/>
      <c r="J213" s="176"/>
      <c r="K213" s="175"/>
      <c r="L213" s="176"/>
      <c r="M213" s="175"/>
      <c r="N213" s="110">
        <f t="shared" si="63"/>
        <v>0</v>
      </c>
      <c r="O213" s="88">
        <f t="shared" si="63"/>
        <v>0</v>
      </c>
    </row>
    <row r="214" spans="1:15" x14ac:dyDescent="0.25">
      <c r="A214" s="103">
        <f t="shared" si="51"/>
        <v>186</v>
      </c>
      <c r="B214" s="104">
        <v>423500</v>
      </c>
      <c r="C214" s="105" t="s">
        <v>319</v>
      </c>
      <c r="D214" s="176"/>
      <c r="E214" s="175"/>
      <c r="F214" s="176"/>
      <c r="G214" s="175"/>
      <c r="H214" s="174">
        <v>150000</v>
      </c>
      <c r="I214" s="173"/>
      <c r="J214" s="176"/>
      <c r="K214" s="175"/>
      <c r="L214" s="176"/>
      <c r="M214" s="175"/>
      <c r="N214" s="110">
        <f t="shared" si="63"/>
        <v>150000</v>
      </c>
      <c r="O214" s="88">
        <f t="shared" si="63"/>
        <v>0</v>
      </c>
    </row>
    <row r="215" spans="1:15" ht="25.5" x14ac:dyDescent="0.25">
      <c r="A215" s="103">
        <f t="shared" si="51"/>
        <v>187</v>
      </c>
      <c r="B215" s="104">
        <v>423600</v>
      </c>
      <c r="C215" s="105" t="s">
        <v>320</v>
      </c>
      <c r="D215" s="176"/>
      <c r="E215" s="175"/>
      <c r="F215" s="176"/>
      <c r="G215" s="175"/>
      <c r="H215" s="174"/>
      <c r="I215" s="173"/>
      <c r="J215" s="176"/>
      <c r="K215" s="175"/>
      <c r="L215" s="176"/>
      <c r="M215" s="175"/>
      <c r="N215" s="110">
        <f t="shared" si="63"/>
        <v>0</v>
      </c>
      <c r="O215" s="88">
        <f t="shared" si="63"/>
        <v>0</v>
      </c>
    </row>
    <row r="216" spans="1:15" x14ac:dyDescent="0.25">
      <c r="A216" s="103">
        <f t="shared" si="51"/>
        <v>188</v>
      </c>
      <c r="B216" s="104">
        <v>423700</v>
      </c>
      <c r="C216" s="105" t="s">
        <v>321</v>
      </c>
      <c r="D216" s="176"/>
      <c r="E216" s="175"/>
      <c r="F216" s="176"/>
      <c r="G216" s="175"/>
      <c r="H216" s="174"/>
      <c r="I216" s="173"/>
      <c r="J216" s="176"/>
      <c r="K216" s="175"/>
      <c r="L216" s="176"/>
      <c r="M216" s="175"/>
      <c r="N216" s="110">
        <f t="shared" si="63"/>
        <v>0</v>
      </c>
      <c r="O216" s="88">
        <f t="shared" si="63"/>
        <v>0</v>
      </c>
    </row>
    <row r="217" spans="1:15" x14ac:dyDescent="0.25">
      <c r="A217" s="119">
        <f t="shared" si="51"/>
        <v>189</v>
      </c>
      <c r="B217" s="120">
        <v>423900</v>
      </c>
      <c r="C217" s="121" t="s">
        <v>351</v>
      </c>
      <c r="D217" s="176"/>
      <c r="E217" s="175"/>
      <c r="F217" s="176"/>
      <c r="G217" s="175"/>
      <c r="H217" s="174"/>
      <c r="I217" s="173"/>
      <c r="J217" s="176"/>
      <c r="K217" s="175"/>
      <c r="L217" s="176"/>
      <c r="M217" s="175"/>
      <c r="N217" s="137">
        <f t="shared" si="63"/>
        <v>0</v>
      </c>
      <c r="O217" s="122">
        <f t="shared" si="63"/>
        <v>0</v>
      </c>
    </row>
    <row r="218" spans="1:15" ht="25.5" x14ac:dyDescent="0.25">
      <c r="A218" s="100">
        <f t="shared" si="51"/>
        <v>190</v>
      </c>
      <c r="B218" s="101">
        <v>424000</v>
      </c>
      <c r="C218" s="102" t="s">
        <v>171</v>
      </c>
      <c r="D218" s="93">
        <f t="shared" ref="D218:M218" si="67">SUM(D219:D225)</f>
        <v>0</v>
      </c>
      <c r="E218" s="84">
        <f t="shared" si="67"/>
        <v>0</v>
      </c>
      <c r="F218" s="93">
        <f t="shared" si="67"/>
        <v>0</v>
      </c>
      <c r="G218" s="84">
        <f t="shared" si="67"/>
        <v>0</v>
      </c>
      <c r="H218" s="83">
        <f t="shared" si="67"/>
        <v>0</v>
      </c>
      <c r="I218" s="84">
        <f t="shared" si="67"/>
        <v>0</v>
      </c>
      <c r="J218" s="93">
        <f t="shared" si="67"/>
        <v>0</v>
      </c>
      <c r="K218" s="84">
        <f t="shared" si="67"/>
        <v>0</v>
      </c>
      <c r="L218" s="93">
        <f t="shared" si="67"/>
        <v>0</v>
      </c>
      <c r="M218" s="84">
        <f t="shared" si="67"/>
        <v>0</v>
      </c>
      <c r="N218" s="93">
        <f t="shared" si="63"/>
        <v>0</v>
      </c>
      <c r="O218" s="84">
        <f t="shared" si="63"/>
        <v>0</v>
      </c>
    </row>
    <row r="219" spans="1:15" x14ac:dyDescent="0.25">
      <c r="A219" s="103">
        <f t="shared" si="51"/>
        <v>191</v>
      </c>
      <c r="B219" s="104">
        <v>424100</v>
      </c>
      <c r="C219" s="105" t="s">
        <v>322</v>
      </c>
      <c r="D219" s="176"/>
      <c r="E219" s="175"/>
      <c r="F219" s="176"/>
      <c r="G219" s="175"/>
      <c r="H219" s="174"/>
      <c r="I219" s="173"/>
      <c r="J219" s="176"/>
      <c r="K219" s="175"/>
      <c r="L219" s="176"/>
      <c r="M219" s="175"/>
      <c r="N219" s="110">
        <f t="shared" si="63"/>
        <v>0</v>
      </c>
      <c r="O219" s="88">
        <f t="shared" si="63"/>
        <v>0</v>
      </c>
    </row>
    <row r="220" spans="1:15" ht="25.5" x14ac:dyDescent="0.25">
      <c r="A220" s="103">
        <f t="shared" si="51"/>
        <v>192</v>
      </c>
      <c r="B220" s="104">
        <v>424200</v>
      </c>
      <c r="C220" s="105" t="s">
        <v>323</v>
      </c>
      <c r="D220" s="176"/>
      <c r="E220" s="175"/>
      <c r="F220" s="176"/>
      <c r="G220" s="175"/>
      <c r="H220" s="174"/>
      <c r="I220" s="173"/>
      <c r="J220" s="176"/>
      <c r="K220" s="175"/>
      <c r="L220" s="176"/>
      <c r="M220" s="175"/>
      <c r="N220" s="110">
        <f t="shared" si="63"/>
        <v>0</v>
      </c>
      <c r="O220" s="88">
        <f t="shared" si="63"/>
        <v>0</v>
      </c>
    </row>
    <row r="221" spans="1:15" x14ac:dyDescent="0.25">
      <c r="A221" s="103">
        <f t="shared" si="51"/>
        <v>193</v>
      </c>
      <c r="B221" s="104">
        <v>424300</v>
      </c>
      <c r="C221" s="105" t="s">
        <v>324</v>
      </c>
      <c r="D221" s="176"/>
      <c r="E221" s="175"/>
      <c r="F221" s="176"/>
      <c r="G221" s="175"/>
      <c r="H221" s="174"/>
      <c r="I221" s="173"/>
      <c r="J221" s="176"/>
      <c r="K221" s="175"/>
      <c r="L221" s="176"/>
      <c r="M221" s="175"/>
      <c r="N221" s="110">
        <f t="shared" si="63"/>
        <v>0</v>
      </c>
      <c r="O221" s="88">
        <f t="shared" si="63"/>
        <v>0</v>
      </c>
    </row>
    <row r="222" spans="1:15" x14ac:dyDescent="0.25">
      <c r="A222" s="103">
        <f t="shared" si="51"/>
        <v>194</v>
      </c>
      <c r="B222" s="104">
        <v>424400</v>
      </c>
      <c r="C222" s="105" t="s">
        <v>325</v>
      </c>
      <c r="D222" s="176"/>
      <c r="E222" s="175"/>
      <c r="F222" s="176"/>
      <c r="G222" s="175"/>
      <c r="H222" s="174"/>
      <c r="I222" s="173"/>
      <c r="J222" s="176"/>
      <c r="K222" s="175"/>
      <c r="L222" s="176"/>
      <c r="M222" s="175"/>
      <c r="N222" s="110">
        <f t="shared" si="63"/>
        <v>0</v>
      </c>
      <c r="O222" s="88">
        <f t="shared" si="63"/>
        <v>0</v>
      </c>
    </row>
    <row r="223" spans="1:15" ht="38.25" x14ac:dyDescent="0.25">
      <c r="A223" s="103">
        <f t="shared" si="51"/>
        <v>195</v>
      </c>
      <c r="B223" s="104">
        <v>424500</v>
      </c>
      <c r="C223" s="105" t="s">
        <v>326</v>
      </c>
      <c r="D223" s="176"/>
      <c r="E223" s="175"/>
      <c r="F223" s="176"/>
      <c r="G223" s="175"/>
      <c r="H223" s="174"/>
      <c r="I223" s="173"/>
      <c r="J223" s="176"/>
      <c r="K223" s="175"/>
      <c r="L223" s="176"/>
      <c r="M223" s="175"/>
      <c r="N223" s="110">
        <f t="shared" si="63"/>
        <v>0</v>
      </c>
      <c r="O223" s="88">
        <f t="shared" si="63"/>
        <v>0</v>
      </c>
    </row>
    <row r="224" spans="1:15" ht="38.25" x14ac:dyDescent="0.25">
      <c r="A224" s="103">
        <f t="shared" si="51"/>
        <v>196</v>
      </c>
      <c r="B224" s="104">
        <v>424600</v>
      </c>
      <c r="C224" s="105" t="s">
        <v>327</v>
      </c>
      <c r="D224" s="176"/>
      <c r="E224" s="175"/>
      <c r="F224" s="176"/>
      <c r="G224" s="175"/>
      <c r="H224" s="174"/>
      <c r="I224" s="173"/>
      <c r="J224" s="176"/>
      <c r="K224" s="175"/>
      <c r="L224" s="176"/>
      <c r="M224" s="175"/>
      <c r="N224" s="110">
        <f t="shared" si="63"/>
        <v>0</v>
      </c>
      <c r="O224" s="88">
        <f t="shared" si="63"/>
        <v>0</v>
      </c>
    </row>
    <row r="225" spans="1:15" ht="25.5" x14ac:dyDescent="0.25">
      <c r="A225" s="103">
        <f t="shared" si="51"/>
        <v>197</v>
      </c>
      <c r="B225" s="104">
        <v>424900</v>
      </c>
      <c r="C225" s="105" t="s">
        <v>328</v>
      </c>
      <c r="D225" s="176"/>
      <c r="E225" s="175"/>
      <c r="F225" s="176"/>
      <c r="G225" s="175"/>
      <c r="H225" s="174"/>
      <c r="I225" s="173"/>
      <c r="J225" s="176"/>
      <c r="K225" s="175"/>
      <c r="L225" s="176"/>
      <c r="M225" s="175"/>
      <c r="N225" s="110">
        <f t="shared" si="63"/>
        <v>0</v>
      </c>
      <c r="O225" s="88">
        <f t="shared" si="63"/>
        <v>0</v>
      </c>
    </row>
    <row r="226" spans="1:15" ht="25.5" x14ac:dyDescent="0.25">
      <c r="A226" s="100">
        <f t="shared" si="51"/>
        <v>198</v>
      </c>
      <c r="B226" s="101">
        <v>425000</v>
      </c>
      <c r="C226" s="102" t="s">
        <v>172</v>
      </c>
      <c r="D226" s="93">
        <f>D227+D228</f>
        <v>0</v>
      </c>
      <c r="E226" s="84">
        <f t="shared" ref="E226:M226" si="68">E227+E228</f>
        <v>0</v>
      </c>
      <c r="F226" s="93">
        <f t="shared" si="68"/>
        <v>0</v>
      </c>
      <c r="G226" s="84">
        <f t="shared" si="68"/>
        <v>0</v>
      </c>
      <c r="H226" s="83">
        <f t="shared" si="68"/>
        <v>0</v>
      </c>
      <c r="I226" s="84">
        <f t="shared" si="68"/>
        <v>0</v>
      </c>
      <c r="J226" s="93">
        <f t="shared" si="68"/>
        <v>0</v>
      </c>
      <c r="K226" s="84">
        <f t="shared" si="68"/>
        <v>0</v>
      </c>
      <c r="L226" s="93">
        <f t="shared" si="68"/>
        <v>0</v>
      </c>
      <c r="M226" s="84">
        <f t="shared" si="68"/>
        <v>0</v>
      </c>
      <c r="N226" s="93">
        <f t="shared" si="63"/>
        <v>0</v>
      </c>
      <c r="O226" s="84">
        <f t="shared" si="63"/>
        <v>0</v>
      </c>
    </row>
    <row r="227" spans="1:15" ht="25.5" x14ac:dyDescent="0.25">
      <c r="A227" s="119">
        <f t="shared" si="51"/>
        <v>199</v>
      </c>
      <c r="B227" s="120">
        <v>425100</v>
      </c>
      <c r="C227" s="121" t="s">
        <v>329</v>
      </c>
      <c r="D227" s="176"/>
      <c r="E227" s="175"/>
      <c r="F227" s="176"/>
      <c r="G227" s="175"/>
      <c r="H227" s="174"/>
      <c r="I227" s="173"/>
      <c r="J227" s="176"/>
      <c r="K227" s="175"/>
      <c r="L227" s="176"/>
      <c r="M227" s="175"/>
      <c r="N227" s="137">
        <f t="shared" si="63"/>
        <v>0</v>
      </c>
      <c r="O227" s="122">
        <f t="shared" si="63"/>
        <v>0</v>
      </c>
    </row>
    <row r="228" spans="1:15" ht="25.5" x14ac:dyDescent="0.25">
      <c r="A228" s="119">
        <f t="shared" si="51"/>
        <v>200</v>
      </c>
      <c r="B228" s="120">
        <v>425200</v>
      </c>
      <c r="C228" s="121" t="s">
        <v>330</v>
      </c>
      <c r="D228" s="176"/>
      <c r="E228" s="175"/>
      <c r="F228" s="176"/>
      <c r="G228" s="175"/>
      <c r="H228" s="174"/>
      <c r="I228" s="173"/>
      <c r="J228" s="176"/>
      <c r="K228" s="175"/>
      <c r="L228" s="176"/>
      <c r="M228" s="175"/>
      <c r="N228" s="137">
        <f t="shared" si="63"/>
        <v>0</v>
      </c>
      <c r="O228" s="122">
        <f t="shared" si="63"/>
        <v>0</v>
      </c>
    </row>
    <row r="229" spans="1:15" x14ac:dyDescent="0.25">
      <c r="A229" s="100">
        <f t="shared" ref="A229:A292" si="69">A228+1</f>
        <v>201</v>
      </c>
      <c r="B229" s="101">
        <v>426000</v>
      </c>
      <c r="C229" s="102" t="s">
        <v>173</v>
      </c>
      <c r="D229" s="93">
        <f t="shared" ref="D229:M229" si="70">SUM(D230:D238)</f>
        <v>0</v>
      </c>
      <c r="E229" s="84">
        <f t="shared" si="70"/>
        <v>0</v>
      </c>
      <c r="F229" s="93">
        <f t="shared" si="70"/>
        <v>0</v>
      </c>
      <c r="G229" s="84">
        <f t="shared" si="70"/>
        <v>0</v>
      </c>
      <c r="H229" s="83">
        <f t="shared" si="70"/>
        <v>0</v>
      </c>
      <c r="I229" s="84">
        <f t="shared" si="70"/>
        <v>0</v>
      </c>
      <c r="J229" s="93">
        <f t="shared" si="70"/>
        <v>0</v>
      </c>
      <c r="K229" s="84">
        <f t="shared" si="70"/>
        <v>0</v>
      </c>
      <c r="L229" s="93">
        <f t="shared" si="70"/>
        <v>0</v>
      </c>
      <c r="M229" s="84">
        <f t="shared" si="70"/>
        <v>0</v>
      </c>
      <c r="N229" s="93">
        <f t="shared" si="63"/>
        <v>0</v>
      </c>
      <c r="O229" s="84">
        <f t="shared" si="63"/>
        <v>0</v>
      </c>
    </row>
    <row r="230" spans="1:15" x14ac:dyDescent="0.25">
      <c r="A230" s="103">
        <f t="shared" si="69"/>
        <v>202</v>
      </c>
      <c r="B230" s="104">
        <v>426100</v>
      </c>
      <c r="C230" s="105" t="s">
        <v>331</v>
      </c>
      <c r="D230" s="176"/>
      <c r="E230" s="175"/>
      <c r="F230" s="176"/>
      <c r="G230" s="175"/>
      <c r="H230" s="174"/>
      <c r="I230" s="173"/>
      <c r="J230" s="176"/>
      <c r="K230" s="175"/>
      <c r="L230" s="176"/>
      <c r="M230" s="175"/>
      <c r="N230" s="110">
        <f t="shared" si="63"/>
        <v>0</v>
      </c>
      <c r="O230" s="88">
        <f t="shared" si="63"/>
        <v>0</v>
      </c>
    </row>
    <row r="231" spans="1:15" x14ac:dyDescent="0.25">
      <c r="A231" s="103">
        <f t="shared" si="69"/>
        <v>203</v>
      </c>
      <c r="B231" s="104">
        <v>426200</v>
      </c>
      <c r="C231" s="105" t="s">
        <v>332</v>
      </c>
      <c r="D231" s="176"/>
      <c r="E231" s="175"/>
      <c r="F231" s="176"/>
      <c r="G231" s="175"/>
      <c r="H231" s="174"/>
      <c r="I231" s="173"/>
      <c r="J231" s="176"/>
      <c r="K231" s="175"/>
      <c r="L231" s="176"/>
      <c r="M231" s="175"/>
      <c r="N231" s="110">
        <f t="shared" si="63"/>
        <v>0</v>
      </c>
      <c r="O231" s="88">
        <f t="shared" si="63"/>
        <v>0</v>
      </c>
    </row>
    <row r="232" spans="1:15" ht="25.5" x14ac:dyDescent="0.25">
      <c r="A232" s="103">
        <f t="shared" si="69"/>
        <v>204</v>
      </c>
      <c r="B232" s="104">
        <v>426300</v>
      </c>
      <c r="C232" s="105" t="s">
        <v>333</v>
      </c>
      <c r="D232" s="176"/>
      <c r="E232" s="175"/>
      <c r="F232" s="176"/>
      <c r="G232" s="175"/>
      <c r="H232" s="174"/>
      <c r="I232" s="173"/>
      <c r="J232" s="176"/>
      <c r="K232" s="175"/>
      <c r="L232" s="176"/>
      <c r="M232" s="175"/>
      <c r="N232" s="110">
        <f t="shared" si="63"/>
        <v>0</v>
      </c>
      <c r="O232" s="88">
        <f t="shared" si="63"/>
        <v>0</v>
      </c>
    </row>
    <row r="233" spans="1:15" x14ac:dyDescent="0.25">
      <c r="A233" s="103">
        <f t="shared" si="69"/>
        <v>205</v>
      </c>
      <c r="B233" s="104">
        <v>426400</v>
      </c>
      <c r="C233" s="105" t="s">
        <v>334</v>
      </c>
      <c r="D233" s="176"/>
      <c r="E233" s="175"/>
      <c r="F233" s="176"/>
      <c r="G233" s="175"/>
      <c r="H233" s="174"/>
      <c r="I233" s="173"/>
      <c r="J233" s="176"/>
      <c r="K233" s="175"/>
      <c r="L233" s="176"/>
      <c r="M233" s="175"/>
      <c r="N233" s="110">
        <f t="shared" si="63"/>
        <v>0</v>
      </c>
      <c r="O233" s="88">
        <f t="shared" si="63"/>
        <v>0</v>
      </c>
    </row>
    <row r="234" spans="1:15" ht="25.5" x14ac:dyDescent="0.25">
      <c r="A234" s="103">
        <f t="shared" si="69"/>
        <v>206</v>
      </c>
      <c r="B234" s="104">
        <v>426500</v>
      </c>
      <c r="C234" s="105" t="s">
        <v>335</v>
      </c>
      <c r="D234" s="176"/>
      <c r="E234" s="175"/>
      <c r="F234" s="176"/>
      <c r="G234" s="175"/>
      <c r="H234" s="174"/>
      <c r="I234" s="173"/>
      <c r="J234" s="176"/>
      <c r="K234" s="175"/>
      <c r="L234" s="176"/>
      <c r="M234" s="175"/>
      <c r="N234" s="110">
        <f t="shared" si="63"/>
        <v>0</v>
      </c>
      <c r="O234" s="88">
        <f t="shared" si="63"/>
        <v>0</v>
      </c>
    </row>
    <row r="235" spans="1:15" ht="25.5" x14ac:dyDescent="0.25">
      <c r="A235" s="103">
        <f t="shared" si="69"/>
        <v>207</v>
      </c>
      <c r="B235" s="104">
        <v>426600</v>
      </c>
      <c r="C235" s="105" t="s">
        <v>336</v>
      </c>
      <c r="D235" s="176"/>
      <c r="E235" s="175"/>
      <c r="F235" s="176"/>
      <c r="G235" s="175"/>
      <c r="H235" s="174"/>
      <c r="I235" s="173"/>
      <c r="J235" s="176"/>
      <c r="K235" s="175"/>
      <c r="L235" s="176"/>
      <c r="M235" s="175"/>
      <c r="N235" s="110">
        <f t="shared" si="63"/>
        <v>0</v>
      </c>
      <c r="O235" s="88">
        <f t="shared" si="63"/>
        <v>0</v>
      </c>
    </row>
    <row r="236" spans="1:15" ht="25.5" x14ac:dyDescent="0.25">
      <c r="A236" s="103">
        <f t="shared" si="69"/>
        <v>208</v>
      </c>
      <c r="B236" s="104">
        <v>426700</v>
      </c>
      <c r="C236" s="105" t="s">
        <v>337</v>
      </c>
      <c r="D236" s="176"/>
      <c r="E236" s="175"/>
      <c r="F236" s="176"/>
      <c r="G236" s="175"/>
      <c r="H236" s="174"/>
      <c r="I236" s="173"/>
      <c r="J236" s="176"/>
      <c r="K236" s="175"/>
      <c r="L236" s="176"/>
      <c r="M236" s="175"/>
      <c r="N236" s="110">
        <f t="shared" si="63"/>
        <v>0</v>
      </c>
      <c r="O236" s="88">
        <f t="shared" si="63"/>
        <v>0</v>
      </c>
    </row>
    <row r="237" spans="1:15" ht="25.5" x14ac:dyDescent="0.25">
      <c r="A237" s="103">
        <f t="shared" si="69"/>
        <v>209</v>
      </c>
      <c r="B237" s="104">
        <v>426800</v>
      </c>
      <c r="C237" s="105" t="s">
        <v>338</v>
      </c>
      <c r="D237" s="176"/>
      <c r="E237" s="175"/>
      <c r="F237" s="176"/>
      <c r="G237" s="175"/>
      <c r="H237" s="174"/>
      <c r="I237" s="173"/>
      <c r="J237" s="176"/>
      <c r="K237" s="175"/>
      <c r="L237" s="176"/>
      <c r="M237" s="175"/>
      <c r="N237" s="110">
        <f t="shared" si="63"/>
        <v>0</v>
      </c>
      <c r="O237" s="88">
        <f t="shared" si="63"/>
        <v>0</v>
      </c>
    </row>
    <row r="238" spans="1:15" ht="25.5" x14ac:dyDescent="0.25">
      <c r="A238" s="103">
        <f t="shared" si="69"/>
        <v>210</v>
      </c>
      <c r="B238" s="104">
        <v>426900</v>
      </c>
      <c r="C238" s="105" t="s">
        <v>339</v>
      </c>
      <c r="D238" s="176"/>
      <c r="E238" s="175"/>
      <c r="F238" s="176"/>
      <c r="G238" s="175"/>
      <c r="H238" s="174"/>
      <c r="I238" s="173"/>
      <c r="J238" s="176"/>
      <c r="K238" s="175"/>
      <c r="L238" s="176"/>
      <c r="M238" s="175"/>
      <c r="N238" s="110">
        <f t="shared" si="63"/>
        <v>0</v>
      </c>
      <c r="O238" s="88">
        <f t="shared" si="63"/>
        <v>0</v>
      </c>
    </row>
    <row r="239" spans="1:15" ht="38.25" x14ac:dyDescent="0.25">
      <c r="A239" s="100">
        <f t="shared" si="69"/>
        <v>211</v>
      </c>
      <c r="B239" s="101">
        <v>430000</v>
      </c>
      <c r="C239" s="102" t="s">
        <v>174</v>
      </c>
      <c r="D239" s="93">
        <f>D240+D244+D246+D248+D252</f>
        <v>0</v>
      </c>
      <c r="E239" s="84">
        <f t="shared" ref="E239:M239" si="71">E240+E244+E246+E248+E252</f>
        <v>0</v>
      </c>
      <c r="F239" s="93">
        <f t="shared" si="71"/>
        <v>0</v>
      </c>
      <c r="G239" s="84">
        <f t="shared" si="71"/>
        <v>0</v>
      </c>
      <c r="H239" s="83">
        <f t="shared" si="71"/>
        <v>0</v>
      </c>
      <c r="I239" s="84">
        <f t="shared" si="71"/>
        <v>0</v>
      </c>
      <c r="J239" s="93">
        <f t="shared" si="71"/>
        <v>0</v>
      </c>
      <c r="K239" s="84">
        <f t="shared" si="71"/>
        <v>0</v>
      </c>
      <c r="L239" s="93">
        <f t="shared" si="71"/>
        <v>0</v>
      </c>
      <c r="M239" s="84">
        <f t="shared" si="71"/>
        <v>0</v>
      </c>
      <c r="N239" s="93">
        <f t="shared" si="63"/>
        <v>0</v>
      </c>
      <c r="O239" s="84">
        <f t="shared" si="63"/>
        <v>0</v>
      </c>
    </row>
    <row r="240" spans="1:15" ht="25.5" x14ac:dyDescent="0.25">
      <c r="A240" s="100">
        <f t="shared" si="69"/>
        <v>212</v>
      </c>
      <c r="B240" s="101">
        <v>431000</v>
      </c>
      <c r="C240" s="102" t="s">
        <v>175</v>
      </c>
      <c r="D240" s="93">
        <f t="shared" ref="D240:M240" si="72">SUM(D241:D243)</f>
        <v>0</v>
      </c>
      <c r="E240" s="84">
        <f t="shared" si="72"/>
        <v>0</v>
      </c>
      <c r="F240" s="93">
        <f t="shared" si="72"/>
        <v>0</v>
      </c>
      <c r="G240" s="84">
        <f t="shared" si="72"/>
        <v>0</v>
      </c>
      <c r="H240" s="83">
        <f t="shared" si="72"/>
        <v>0</v>
      </c>
      <c r="I240" s="84">
        <f t="shared" si="72"/>
        <v>0</v>
      </c>
      <c r="J240" s="93">
        <f t="shared" si="72"/>
        <v>0</v>
      </c>
      <c r="K240" s="84">
        <f t="shared" si="72"/>
        <v>0</v>
      </c>
      <c r="L240" s="93">
        <f t="shared" si="72"/>
        <v>0</v>
      </c>
      <c r="M240" s="84">
        <f t="shared" si="72"/>
        <v>0</v>
      </c>
      <c r="N240" s="93">
        <f t="shared" si="63"/>
        <v>0</v>
      </c>
      <c r="O240" s="84">
        <f t="shared" si="63"/>
        <v>0</v>
      </c>
    </row>
    <row r="241" spans="1:15" ht="25.5" x14ac:dyDescent="0.25">
      <c r="A241" s="103">
        <f t="shared" si="69"/>
        <v>213</v>
      </c>
      <c r="B241" s="104">
        <v>431100</v>
      </c>
      <c r="C241" s="105" t="s">
        <v>281</v>
      </c>
      <c r="D241" s="176"/>
      <c r="E241" s="175"/>
      <c r="F241" s="176"/>
      <c r="G241" s="175"/>
      <c r="H241" s="174"/>
      <c r="I241" s="173"/>
      <c r="J241" s="176"/>
      <c r="K241" s="175"/>
      <c r="L241" s="176"/>
      <c r="M241" s="175"/>
      <c r="N241" s="110">
        <f t="shared" si="63"/>
        <v>0</v>
      </c>
      <c r="O241" s="88">
        <f t="shared" si="63"/>
        <v>0</v>
      </c>
    </row>
    <row r="242" spans="1:15" x14ac:dyDescent="0.25">
      <c r="A242" s="103">
        <f t="shared" si="69"/>
        <v>214</v>
      </c>
      <c r="B242" s="104">
        <v>431200</v>
      </c>
      <c r="C242" s="105" t="s">
        <v>340</v>
      </c>
      <c r="D242" s="176"/>
      <c r="E242" s="175"/>
      <c r="F242" s="176"/>
      <c r="G242" s="175"/>
      <c r="H242" s="174"/>
      <c r="I242" s="173"/>
      <c r="J242" s="176"/>
      <c r="K242" s="175"/>
      <c r="L242" s="176"/>
      <c r="M242" s="175"/>
      <c r="N242" s="110">
        <f t="shared" si="63"/>
        <v>0</v>
      </c>
      <c r="O242" s="88">
        <f t="shared" si="63"/>
        <v>0</v>
      </c>
    </row>
    <row r="243" spans="1:15" ht="25.5" x14ac:dyDescent="0.25">
      <c r="A243" s="103">
        <f t="shared" si="69"/>
        <v>215</v>
      </c>
      <c r="B243" s="104">
        <v>431300</v>
      </c>
      <c r="C243" s="105" t="s">
        <v>341</v>
      </c>
      <c r="D243" s="176"/>
      <c r="E243" s="175"/>
      <c r="F243" s="176"/>
      <c r="G243" s="175"/>
      <c r="H243" s="174"/>
      <c r="I243" s="173"/>
      <c r="J243" s="176"/>
      <c r="K243" s="175"/>
      <c r="L243" s="176"/>
      <c r="M243" s="175"/>
      <c r="N243" s="110">
        <f t="shared" si="63"/>
        <v>0</v>
      </c>
      <c r="O243" s="88">
        <f t="shared" si="63"/>
        <v>0</v>
      </c>
    </row>
    <row r="244" spans="1:15" ht="25.5" x14ac:dyDescent="0.25">
      <c r="A244" s="100">
        <f t="shared" si="69"/>
        <v>216</v>
      </c>
      <c r="B244" s="101">
        <v>432000</v>
      </c>
      <c r="C244" s="102" t="s">
        <v>176</v>
      </c>
      <c r="D244" s="93">
        <f t="shared" ref="D244:M244" si="73">D245</f>
        <v>0</v>
      </c>
      <c r="E244" s="84">
        <f t="shared" si="73"/>
        <v>0</v>
      </c>
      <c r="F244" s="93">
        <f t="shared" si="73"/>
        <v>0</v>
      </c>
      <c r="G244" s="84">
        <f t="shared" si="73"/>
        <v>0</v>
      </c>
      <c r="H244" s="83">
        <f t="shared" si="73"/>
        <v>0</v>
      </c>
      <c r="I244" s="84">
        <f t="shared" si="73"/>
        <v>0</v>
      </c>
      <c r="J244" s="93">
        <f t="shared" si="73"/>
        <v>0</v>
      </c>
      <c r="K244" s="84">
        <f t="shared" si="73"/>
        <v>0</v>
      </c>
      <c r="L244" s="93">
        <f t="shared" si="73"/>
        <v>0</v>
      </c>
      <c r="M244" s="84">
        <f t="shared" si="73"/>
        <v>0</v>
      </c>
      <c r="N244" s="93">
        <f t="shared" si="63"/>
        <v>0</v>
      </c>
      <c r="O244" s="84">
        <f t="shared" si="63"/>
        <v>0</v>
      </c>
    </row>
    <row r="245" spans="1:15" ht="25.5" x14ac:dyDescent="0.25">
      <c r="A245" s="103">
        <f t="shared" si="69"/>
        <v>217</v>
      </c>
      <c r="B245" s="104">
        <v>432100</v>
      </c>
      <c r="C245" s="105" t="s">
        <v>282</v>
      </c>
      <c r="D245" s="176"/>
      <c r="E245" s="175"/>
      <c r="F245" s="176"/>
      <c r="G245" s="175"/>
      <c r="H245" s="174"/>
      <c r="I245" s="173"/>
      <c r="J245" s="176"/>
      <c r="K245" s="175"/>
      <c r="L245" s="176"/>
      <c r="M245" s="175"/>
      <c r="N245" s="110">
        <f t="shared" si="63"/>
        <v>0</v>
      </c>
      <c r="O245" s="88">
        <f t="shared" si="63"/>
        <v>0</v>
      </c>
    </row>
    <row r="246" spans="1:15" ht="25.5" x14ac:dyDescent="0.25">
      <c r="A246" s="100">
        <f t="shared" si="69"/>
        <v>218</v>
      </c>
      <c r="B246" s="101">
        <v>433000</v>
      </c>
      <c r="C246" s="102" t="s">
        <v>177</v>
      </c>
      <c r="D246" s="93">
        <f t="shared" ref="D246:M246" si="74">D247</f>
        <v>0</v>
      </c>
      <c r="E246" s="84">
        <f t="shared" si="74"/>
        <v>0</v>
      </c>
      <c r="F246" s="93">
        <f t="shared" si="74"/>
        <v>0</v>
      </c>
      <c r="G246" s="84">
        <f t="shared" si="74"/>
        <v>0</v>
      </c>
      <c r="H246" s="83">
        <f t="shared" si="74"/>
        <v>0</v>
      </c>
      <c r="I246" s="84">
        <f t="shared" si="74"/>
        <v>0</v>
      </c>
      <c r="J246" s="93">
        <f t="shared" si="74"/>
        <v>0</v>
      </c>
      <c r="K246" s="84">
        <f t="shared" si="74"/>
        <v>0</v>
      </c>
      <c r="L246" s="93">
        <f t="shared" si="74"/>
        <v>0</v>
      </c>
      <c r="M246" s="84">
        <f t="shared" si="74"/>
        <v>0</v>
      </c>
      <c r="N246" s="93">
        <f t="shared" si="63"/>
        <v>0</v>
      </c>
      <c r="O246" s="84">
        <f t="shared" si="63"/>
        <v>0</v>
      </c>
    </row>
    <row r="247" spans="1:15" x14ac:dyDescent="0.25">
      <c r="A247" s="103">
        <f t="shared" si="69"/>
        <v>219</v>
      </c>
      <c r="B247" s="104">
        <v>433100</v>
      </c>
      <c r="C247" s="105" t="s">
        <v>39</v>
      </c>
      <c r="D247" s="176"/>
      <c r="E247" s="175"/>
      <c r="F247" s="176"/>
      <c r="G247" s="175"/>
      <c r="H247" s="174"/>
      <c r="I247" s="173"/>
      <c r="J247" s="176"/>
      <c r="K247" s="175"/>
      <c r="L247" s="176"/>
      <c r="M247" s="175"/>
      <c r="N247" s="110">
        <f t="shared" si="63"/>
        <v>0</v>
      </c>
      <c r="O247" s="88">
        <f t="shared" si="63"/>
        <v>0</v>
      </c>
    </row>
    <row r="248" spans="1:15" ht="25.5" x14ac:dyDescent="0.25">
      <c r="A248" s="100">
        <f t="shared" si="69"/>
        <v>220</v>
      </c>
      <c r="B248" s="101">
        <v>434000</v>
      </c>
      <c r="C248" s="102" t="s">
        <v>178</v>
      </c>
      <c r="D248" s="93">
        <f t="shared" ref="D248:M248" si="75">SUM(D249:D251)</f>
        <v>0</v>
      </c>
      <c r="E248" s="84">
        <f t="shared" si="75"/>
        <v>0</v>
      </c>
      <c r="F248" s="93">
        <f t="shared" si="75"/>
        <v>0</v>
      </c>
      <c r="G248" s="84">
        <f t="shared" si="75"/>
        <v>0</v>
      </c>
      <c r="H248" s="83">
        <f t="shared" si="75"/>
        <v>0</v>
      </c>
      <c r="I248" s="84">
        <f t="shared" si="75"/>
        <v>0</v>
      </c>
      <c r="J248" s="93">
        <f t="shared" si="75"/>
        <v>0</v>
      </c>
      <c r="K248" s="84">
        <f t="shared" si="75"/>
        <v>0</v>
      </c>
      <c r="L248" s="93">
        <f t="shared" si="75"/>
        <v>0</v>
      </c>
      <c r="M248" s="84">
        <f t="shared" si="75"/>
        <v>0</v>
      </c>
      <c r="N248" s="93">
        <f t="shared" si="63"/>
        <v>0</v>
      </c>
      <c r="O248" s="84">
        <f t="shared" si="63"/>
        <v>0</v>
      </c>
    </row>
    <row r="249" spans="1:15" x14ac:dyDescent="0.25">
      <c r="A249" s="103">
        <f t="shared" si="69"/>
        <v>221</v>
      </c>
      <c r="B249" s="104">
        <v>434100</v>
      </c>
      <c r="C249" s="105" t="s">
        <v>342</v>
      </c>
      <c r="D249" s="176"/>
      <c r="E249" s="175"/>
      <c r="F249" s="176"/>
      <c r="G249" s="175"/>
      <c r="H249" s="174"/>
      <c r="I249" s="173"/>
      <c r="J249" s="176"/>
      <c r="K249" s="175"/>
      <c r="L249" s="176"/>
      <c r="M249" s="175"/>
      <c r="N249" s="110">
        <f t="shared" si="63"/>
        <v>0</v>
      </c>
      <c r="O249" s="88">
        <f t="shared" si="63"/>
        <v>0</v>
      </c>
    </row>
    <row r="250" spans="1:15" x14ac:dyDescent="0.25">
      <c r="A250" s="103">
        <f t="shared" si="69"/>
        <v>222</v>
      </c>
      <c r="B250" s="104">
        <v>434200</v>
      </c>
      <c r="C250" s="105" t="s">
        <v>343</v>
      </c>
      <c r="D250" s="176"/>
      <c r="E250" s="175"/>
      <c r="F250" s="176"/>
      <c r="G250" s="175"/>
      <c r="H250" s="174"/>
      <c r="I250" s="173"/>
      <c r="J250" s="176"/>
      <c r="K250" s="175"/>
      <c r="L250" s="176"/>
      <c r="M250" s="175"/>
      <c r="N250" s="110">
        <f t="shared" si="63"/>
        <v>0</v>
      </c>
      <c r="O250" s="88">
        <f t="shared" si="63"/>
        <v>0</v>
      </c>
    </row>
    <row r="251" spans="1:15" x14ac:dyDescent="0.25">
      <c r="A251" s="103">
        <f t="shared" si="69"/>
        <v>223</v>
      </c>
      <c r="B251" s="104">
        <v>434300</v>
      </c>
      <c r="C251" s="105" t="s">
        <v>344</v>
      </c>
      <c r="D251" s="176"/>
      <c r="E251" s="175"/>
      <c r="F251" s="176"/>
      <c r="G251" s="175"/>
      <c r="H251" s="174"/>
      <c r="I251" s="173"/>
      <c r="J251" s="176"/>
      <c r="K251" s="175"/>
      <c r="L251" s="176"/>
      <c r="M251" s="175"/>
      <c r="N251" s="110">
        <f t="shared" si="63"/>
        <v>0</v>
      </c>
      <c r="O251" s="88">
        <f t="shared" si="63"/>
        <v>0</v>
      </c>
    </row>
    <row r="252" spans="1:15" ht="38.25" x14ac:dyDescent="0.25">
      <c r="A252" s="100">
        <f t="shared" si="69"/>
        <v>224</v>
      </c>
      <c r="B252" s="101">
        <v>435000</v>
      </c>
      <c r="C252" s="102" t="s">
        <v>179</v>
      </c>
      <c r="D252" s="93">
        <f t="shared" ref="D252:M252" si="76">D253</f>
        <v>0</v>
      </c>
      <c r="E252" s="84">
        <f t="shared" si="76"/>
        <v>0</v>
      </c>
      <c r="F252" s="93">
        <f t="shared" si="76"/>
        <v>0</v>
      </c>
      <c r="G252" s="84">
        <f t="shared" si="76"/>
        <v>0</v>
      </c>
      <c r="H252" s="83">
        <f t="shared" si="76"/>
        <v>0</v>
      </c>
      <c r="I252" s="84">
        <f t="shared" si="76"/>
        <v>0</v>
      </c>
      <c r="J252" s="93">
        <f t="shared" si="76"/>
        <v>0</v>
      </c>
      <c r="K252" s="84">
        <f t="shared" si="76"/>
        <v>0</v>
      </c>
      <c r="L252" s="93">
        <f t="shared" si="76"/>
        <v>0</v>
      </c>
      <c r="M252" s="84">
        <f t="shared" si="76"/>
        <v>0</v>
      </c>
      <c r="N252" s="93">
        <f t="shared" si="63"/>
        <v>0</v>
      </c>
      <c r="O252" s="84">
        <f t="shared" si="63"/>
        <v>0</v>
      </c>
    </row>
    <row r="253" spans="1:15" ht="25.5" x14ac:dyDescent="0.25">
      <c r="A253" s="103">
        <f t="shared" si="69"/>
        <v>225</v>
      </c>
      <c r="B253" s="104">
        <v>435100</v>
      </c>
      <c r="C253" s="105" t="s">
        <v>497</v>
      </c>
      <c r="D253" s="176"/>
      <c r="E253" s="175"/>
      <c r="F253" s="176"/>
      <c r="G253" s="175"/>
      <c r="H253" s="174"/>
      <c r="I253" s="173"/>
      <c r="J253" s="176"/>
      <c r="K253" s="175"/>
      <c r="L253" s="176"/>
      <c r="M253" s="175"/>
      <c r="N253" s="110">
        <f t="shared" si="63"/>
        <v>0</v>
      </c>
      <c r="O253" s="88">
        <f t="shared" si="63"/>
        <v>0</v>
      </c>
    </row>
    <row r="254" spans="1:15" ht="38.25" x14ac:dyDescent="0.25">
      <c r="A254" s="100">
        <f t="shared" si="69"/>
        <v>226</v>
      </c>
      <c r="B254" s="101">
        <v>440000</v>
      </c>
      <c r="C254" s="102" t="s">
        <v>180</v>
      </c>
      <c r="D254" s="93">
        <f t="shared" ref="D254:M254" si="77">D255+D265+D272+D274</f>
        <v>0</v>
      </c>
      <c r="E254" s="84">
        <f t="shared" si="77"/>
        <v>0</v>
      </c>
      <c r="F254" s="93">
        <f t="shared" si="77"/>
        <v>0</v>
      </c>
      <c r="G254" s="84">
        <f t="shared" si="77"/>
        <v>0</v>
      </c>
      <c r="H254" s="83">
        <f t="shared" si="77"/>
        <v>0</v>
      </c>
      <c r="I254" s="84">
        <f t="shared" si="77"/>
        <v>0</v>
      </c>
      <c r="J254" s="93">
        <f t="shared" si="77"/>
        <v>0</v>
      </c>
      <c r="K254" s="84">
        <f t="shared" si="77"/>
        <v>0</v>
      </c>
      <c r="L254" s="93">
        <f t="shared" si="77"/>
        <v>0</v>
      </c>
      <c r="M254" s="84">
        <f t="shared" si="77"/>
        <v>0</v>
      </c>
      <c r="N254" s="93">
        <f t="shared" si="63"/>
        <v>0</v>
      </c>
      <c r="O254" s="84">
        <f t="shared" si="63"/>
        <v>0</v>
      </c>
    </row>
    <row r="255" spans="1:15" ht="25.5" x14ac:dyDescent="0.25">
      <c r="A255" s="100">
        <f t="shared" si="69"/>
        <v>227</v>
      </c>
      <c r="B255" s="101">
        <v>441000</v>
      </c>
      <c r="C255" s="102" t="s">
        <v>181</v>
      </c>
      <c r="D255" s="93">
        <f>SUM(D256:D264)</f>
        <v>0</v>
      </c>
      <c r="E255" s="84">
        <f t="shared" ref="E255:M255" si="78">SUM(E256:E264)</f>
        <v>0</v>
      </c>
      <c r="F255" s="93">
        <f t="shared" si="78"/>
        <v>0</v>
      </c>
      <c r="G255" s="84">
        <f t="shared" si="78"/>
        <v>0</v>
      </c>
      <c r="H255" s="83">
        <f t="shared" si="78"/>
        <v>0</v>
      </c>
      <c r="I255" s="84">
        <f t="shared" si="78"/>
        <v>0</v>
      </c>
      <c r="J255" s="93">
        <f t="shared" si="78"/>
        <v>0</v>
      </c>
      <c r="K255" s="84">
        <f t="shared" si="78"/>
        <v>0</v>
      </c>
      <c r="L255" s="93">
        <f t="shared" si="78"/>
        <v>0</v>
      </c>
      <c r="M255" s="84">
        <f t="shared" si="78"/>
        <v>0</v>
      </c>
      <c r="N255" s="93">
        <f t="shared" si="63"/>
        <v>0</v>
      </c>
      <c r="O255" s="84">
        <f t="shared" si="63"/>
        <v>0</v>
      </c>
    </row>
    <row r="256" spans="1:15" ht="25.5" x14ac:dyDescent="0.25">
      <c r="A256" s="103">
        <f t="shared" si="69"/>
        <v>228</v>
      </c>
      <c r="B256" s="104">
        <v>441100</v>
      </c>
      <c r="C256" s="105" t="s">
        <v>345</v>
      </c>
      <c r="D256" s="176"/>
      <c r="E256" s="175"/>
      <c r="F256" s="176"/>
      <c r="G256" s="175"/>
      <c r="H256" s="174"/>
      <c r="I256" s="173"/>
      <c r="J256" s="176"/>
      <c r="K256" s="175"/>
      <c r="L256" s="176"/>
      <c r="M256" s="175"/>
      <c r="N256" s="110">
        <f t="shared" ref="N256:O319" si="79">SUM(H256,J256,L256)</f>
        <v>0</v>
      </c>
      <c r="O256" s="88">
        <f t="shared" si="79"/>
        <v>0</v>
      </c>
    </row>
    <row r="257" spans="1:15" ht="25.5" x14ac:dyDescent="0.25">
      <c r="A257" s="103">
        <f t="shared" si="69"/>
        <v>229</v>
      </c>
      <c r="B257" s="104">
        <v>441200</v>
      </c>
      <c r="C257" s="105" t="s">
        <v>346</v>
      </c>
      <c r="D257" s="176"/>
      <c r="E257" s="175"/>
      <c r="F257" s="176"/>
      <c r="G257" s="175"/>
      <c r="H257" s="174"/>
      <c r="I257" s="173"/>
      <c r="J257" s="176"/>
      <c r="K257" s="175"/>
      <c r="L257" s="176"/>
      <c r="M257" s="175"/>
      <c r="N257" s="110">
        <f t="shared" si="79"/>
        <v>0</v>
      </c>
      <c r="O257" s="88">
        <f t="shared" si="79"/>
        <v>0</v>
      </c>
    </row>
    <row r="258" spans="1:15" ht="38.25" x14ac:dyDescent="0.25">
      <c r="A258" s="103">
        <f t="shared" si="69"/>
        <v>230</v>
      </c>
      <c r="B258" s="104">
        <v>441300</v>
      </c>
      <c r="C258" s="105" t="s">
        <v>59</v>
      </c>
      <c r="D258" s="176"/>
      <c r="E258" s="175"/>
      <c r="F258" s="176"/>
      <c r="G258" s="175"/>
      <c r="H258" s="174"/>
      <c r="I258" s="173"/>
      <c r="J258" s="176"/>
      <c r="K258" s="175"/>
      <c r="L258" s="176"/>
      <c r="M258" s="175"/>
      <c r="N258" s="110">
        <f t="shared" si="79"/>
        <v>0</v>
      </c>
      <c r="O258" s="88">
        <f t="shared" si="79"/>
        <v>0</v>
      </c>
    </row>
    <row r="259" spans="1:15" ht="25.5" x14ac:dyDescent="0.25">
      <c r="A259" s="103">
        <f t="shared" si="69"/>
        <v>231</v>
      </c>
      <c r="B259" s="104">
        <v>441400</v>
      </c>
      <c r="C259" s="105" t="s">
        <v>60</v>
      </c>
      <c r="D259" s="176"/>
      <c r="E259" s="175"/>
      <c r="F259" s="176"/>
      <c r="G259" s="175"/>
      <c r="H259" s="174"/>
      <c r="I259" s="173"/>
      <c r="J259" s="176"/>
      <c r="K259" s="175"/>
      <c r="L259" s="176"/>
      <c r="M259" s="175"/>
      <c r="N259" s="110">
        <f t="shared" si="79"/>
        <v>0</v>
      </c>
      <c r="O259" s="88">
        <f t="shared" si="79"/>
        <v>0</v>
      </c>
    </row>
    <row r="260" spans="1:15" ht="25.5" x14ac:dyDescent="0.25">
      <c r="A260" s="103">
        <f t="shared" si="69"/>
        <v>232</v>
      </c>
      <c r="B260" s="104">
        <v>441500</v>
      </c>
      <c r="C260" s="105" t="s">
        <v>61</v>
      </c>
      <c r="D260" s="176"/>
      <c r="E260" s="175"/>
      <c r="F260" s="176"/>
      <c r="G260" s="175"/>
      <c r="H260" s="174"/>
      <c r="I260" s="173"/>
      <c r="J260" s="176"/>
      <c r="K260" s="175"/>
      <c r="L260" s="176"/>
      <c r="M260" s="175"/>
      <c r="N260" s="110">
        <f t="shared" si="79"/>
        <v>0</v>
      </c>
      <c r="O260" s="88">
        <f t="shared" si="79"/>
        <v>0</v>
      </c>
    </row>
    <row r="261" spans="1:15" ht="25.5" x14ac:dyDescent="0.25">
      <c r="A261" s="103">
        <f t="shared" si="69"/>
        <v>233</v>
      </c>
      <c r="B261" s="104">
        <v>441600</v>
      </c>
      <c r="C261" s="105" t="s">
        <v>62</v>
      </c>
      <c r="D261" s="176"/>
      <c r="E261" s="175"/>
      <c r="F261" s="176"/>
      <c r="G261" s="175"/>
      <c r="H261" s="174"/>
      <c r="I261" s="173"/>
      <c r="J261" s="176"/>
      <c r="K261" s="175"/>
      <c r="L261" s="176"/>
      <c r="M261" s="175"/>
      <c r="N261" s="110">
        <f t="shared" si="79"/>
        <v>0</v>
      </c>
      <c r="O261" s="88">
        <f t="shared" si="79"/>
        <v>0</v>
      </c>
    </row>
    <row r="262" spans="1:15" ht="25.5" x14ac:dyDescent="0.25">
      <c r="A262" s="103">
        <f t="shared" si="69"/>
        <v>234</v>
      </c>
      <c r="B262" s="104">
        <v>441700</v>
      </c>
      <c r="C262" s="105" t="s">
        <v>63</v>
      </c>
      <c r="D262" s="176"/>
      <c r="E262" s="175"/>
      <c r="F262" s="176"/>
      <c r="G262" s="175"/>
      <c r="H262" s="174"/>
      <c r="I262" s="173"/>
      <c r="J262" s="176"/>
      <c r="K262" s="175"/>
      <c r="L262" s="176"/>
      <c r="M262" s="175"/>
      <c r="N262" s="110">
        <f t="shared" si="79"/>
        <v>0</v>
      </c>
      <c r="O262" s="88">
        <f t="shared" si="79"/>
        <v>0</v>
      </c>
    </row>
    <row r="263" spans="1:15" ht="25.5" x14ac:dyDescent="0.25">
      <c r="A263" s="103">
        <f t="shared" si="69"/>
        <v>235</v>
      </c>
      <c r="B263" s="104">
        <v>441800</v>
      </c>
      <c r="C263" s="105" t="s">
        <v>64</v>
      </c>
      <c r="D263" s="176"/>
      <c r="E263" s="175"/>
      <c r="F263" s="176"/>
      <c r="G263" s="175"/>
      <c r="H263" s="174"/>
      <c r="I263" s="173"/>
      <c r="J263" s="176"/>
      <c r="K263" s="175"/>
      <c r="L263" s="176"/>
      <c r="M263" s="175"/>
      <c r="N263" s="110">
        <f t="shared" si="79"/>
        <v>0</v>
      </c>
      <c r="O263" s="88">
        <f t="shared" si="79"/>
        <v>0</v>
      </c>
    </row>
    <row r="264" spans="1:15" ht="25.5" x14ac:dyDescent="0.25">
      <c r="A264" s="103">
        <f t="shared" si="69"/>
        <v>236</v>
      </c>
      <c r="B264" s="104">
        <v>441900</v>
      </c>
      <c r="C264" s="105" t="s">
        <v>65</v>
      </c>
      <c r="D264" s="176"/>
      <c r="E264" s="175"/>
      <c r="F264" s="176"/>
      <c r="G264" s="175"/>
      <c r="H264" s="174"/>
      <c r="I264" s="173"/>
      <c r="J264" s="176"/>
      <c r="K264" s="175"/>
      <c r="L264" s="176"/>
      <c r="M264" s="175"/>
      <c r="N264" s="110">
        <f t="shared" si="79"/>
        <v>0</v>
      </c>
      <c r="O264" s="88">
        <f t="shared" si="79"/>
        <v>0</v>
      </c>
    </row>
    <row r="265" spans="1:15" ht="25.5" x14ac:dyDescent="0.25">
      <c r="A265" s="100">
        <f t="shared" si="69"/>
        <v>237</v>
      </c>
      <c r="B265" s="101">
        <v>442000</v>
      </c>
      <c r="C265" s="102" t="s">
        <v>182</v>
      </c>
      <c r="D265" s="93">
        <f t="shared" ref="D265:M265" si="80">SUM(D266:D271)</f>
        <v>0</v>
      </c>
      <c r="E265" s="84">
        <f t="shared" si="80"/>
        <v>0</v>
      </c>
      <c r="F265" s="93">
        <f t="shared" si="80"/>
        <v>0</v>
      </c>
      <c r="G265" s="84">
        <f t="shared" si="80"/>
        <v>0</v>
      </c>
      <c r="H265" s="83">
        <f t="shared" si="80"/>
        <v>0</v>
      </c>
      <c r="I265" s="84">
        <f t="shared" si="80"/>
        <v>0</v>
      </c>
      <c r="J265" s="93">
        <f t="shared" si="80"/>
        <v>0</v>
      </c>
      <c r="K265" s="84">
        <f t="shared" si="80"/>
        <v>0</v>
      </c>
      <c r="L265" s="93">
        <f t="shared" si="80"/>
        <v>0</v>
      </c>
      <c r="M265" s="84">
        <f t="shared" si="80"/>
        <v>0</v>
      </c>
      <c r="N265" s="93">
        <f t="shared" si="79"/>
        <v>0</v>
      </c>
      <c r="O265" s="84">
        <f t="shared" si="79"/>
        <v>0</v>
      </c>
    </row>
    <row r="266" spans="1:15" ht="51" x14ac:dyDescent="0.25">
      <c r="A266" s="103">
        <f t="shared" si="69"/>
        <v>238</v>
      </c>
      <c r="B266" s="104">
        <v>442100</v>
      </c>
      <c r="C266" s="105" t="s">
        <v>66</v>
      </c>
      <c r="D266" s="176"/>
      <c r="E266" s="175"/>
      <c r="F266" s="176"/>
      <c r="G266" s="175"/>
      <c r="H266" s="174"/>
      <c r="I266" s="173"/>
      <c r="J266" s="176"/>
      <c r="K266" s="175"/>
      <c r="L266" s="176"/>
      <c r="M266" s="175"/>
      <c r="N266" s="110">
        <f t="shared" si="79"/>
        <v>0</v>
      </c>
      <c r="O266" s="88">
        <f t="shared" si="79"/>
        <v>0</v>
      </c>
    </row>
    <row r="267" spans="1:15" ht="25.5" x14ac:dyDescent="0.25">
      <c r="A267" s="103">
        <f t="shared" si="69"/>
        <v>239</v>
      </c>
      <c r="B267" s="104">
        <v>442200</v>
      </c>
      <c r="C267" s="105" t="s">
        <v>67</v>
      </c>
      <c r="D267" s="176"/>
      <c r="E267" s="175"/>
      <c r="F267" s="176"/>
      <c r="G267" s="175"/>
      <c r="H267" s="174"/>
      <c r="I267" s="173"/>
      <c r="J267" s="176"/>
      <c r="K267" s="175"/>
      <c r="L267" s="176"/>
      <c r="M267" s="175"/>
      <c r="N267" s="110">
        <f t="shared" si="79"/>
        <v>0</v>
      </c>
      <c r="O267" s="88">
        <f t="shared" si="79"/>
        <v>0</v>
      </c>
    </row>
    <row r="268" spans="1:15" ht="38.25" x14ac:dyDescent="0.25">
      <c r="A268" s="103">
        <f t="shared" si="69"/>
        <v>240</v>
      </c>
      <c r="B268" s="104">
        <v>442300</v>
      </c>
      <c r="C268" s="105" t="s">
        <v>74</v>
      </c>
      <c r="D268" s="176"/>
      <c r="E268" s="175"/>
      <c r="F268" s="176"/>
      <c r="G268" s="175"/>
      <c r="H268" s="174"/>
      <c r="I268" s="173"/>
      <c r="J268" s="176"/>
      <c r="K268" s="175"/>
      <c r="L268" s="176"/>
      <c r="M268" s="175"/>
      <c r="N268" s="110">
        <f t="shared" si="79"/>
        <v>0</v>
      </c>
      <c r="O268" s="88">
        <f t="shared" si="79"/>
        <v>0</v>
      </c>
    </row>
    <row r="269" spans="1:15" ht="25.5" x14ac:dyDescent="0.25">
      <c r="A269" s="103">
        <f t="shared" si="69"/>
        <v>241</v>
      </c>
      <c r="B269" s="104">
        <v>442400</v>
      </c>
      <c r="C269" s="105" t="s">
        <v>75</v>
      </c>
      <c r="D269" s="176"/>
      <c r="E269" s="175"/>
      <c r="F269" s="176"/>
      <c r="G269" s="175"/>
      <c r="H269" s="174"/>
      <c r="I269" s="173"/>
      <c r="J269" s="176"/>
      <c r="K269" s="175"/>
      <c r="L269" s="176"/>
      <c r="M269" s="175"/>
      <c r="N269" s="110">
        <f t="shared" si="79"/>
        <v>0</v>
      </c>
      <c r="O269" s="88">
        <f t="shared" si="79"/>
        <v>0</v>
      </c>
    </row>
    <row r="270" spans="1:15" ht="25.5" x14ac:dyDescent="0.25">
      <c r="A270" s="103">
        <f t="shared" si="69"/>
        <v>242</v>
      </c>
      <c r="B270" s="104">
        <v>442500</v>
      </c>
      <c r="C270" s="105" t="s">
        <v>76</v>
      </c>
      <c r="D270" s="176"/>
      <c r="E270" s="175"/>
      <c r="F270" s="176"/>
      <c r="G270" s="175"/>
      <c r="H270" s="174"/>
      <c r="I270" s="173"/>
      <c r="J270" s="176"/>
      <c r="K270" s="175"/>
      <c r="L270" s="176"/>
      <c r="M270" s="175"/>
      <c r="N270" s="110">
        <f t="shared" si="79"/>
        <v>0</v>
      </c>
      <c r="O270" s="88">
        <f t="shared" si="79"/>
        <v>0</v>
      </c>
    </row>
    <row r="271" spans="1:15" ht="25.5" x14ac:dyDescent="0.25">
      <c r="A271" s="103">
        <f t="shared" si="69"/>
        <v>243</v>
      </c>
      <c r="B271" s="104">
        <v>442600</v>
      </c>
      <c r="C271" s="105" t="s">
        <v>77</v>
      </c>
      <c r="D271" s="176"/>
      <c r="E271" s="175"/>
      <c r="F271" s="176"/>
      <c r="G271" s="175"/>
      <c r="H271" s="174"/>
      <c r="I271" s="173"/>
      <c r="J271" s="176"/>
      <c r="K271" s="175"/>
      <c r="L271" s="176"/>
      <c r="M271" s="175"/>
      <c r="N271" s="110">
        <f t="shared" si="79"/>
        <v>0</v>
      </c>
      <c r="O271" s="88">
        <f t="shared" si="79"/>
        <v>0</v>
      </c>
    </row>
    <row r="272" spans="1:15" ht="25.5" x14ac:dyDescent="0.25">
      <c r="A272" s="100">
        <f t="shared" si="69"/>
        <v>244</v>
      </c>
      <c r="B272" s="101">
        <v>443000</v>
      </c>
      <c r="C272" s="102" t="s">
        <v>183</v>
      </c>
      <c r="D272" s="93">
        <f>D273</f>
        <v>0</v>
      </c>
      <c r="E272" s="84">
        <f t="shared" ref="E272:M272" si="81">E273</f>
        <v>0</v>
      </c>
      <c r="F272" s="93">
        <f t="shared" si="81"/>
        <v>0</v>
      </c>
      <c r="G272" s="84">
        <f t="shared" si="81"/>
        <v>0</v>
      </c>
      <c r="H272" s="83">
        <f t="shared" si="81"/>
        <v>0</v>
      </c>
      <c r="I272" s="84">
        <f t="shared" si="81"/>
        <v>0</v>
      </c>
      <c r="J272" s="93">
        <f t="shared" si="81"/>
        <v>0</v>
      </c>
      <c r="K272" s="84">
        <f t="shared" si="81"/>
        <v>0</v>
      </c>
      <c r="L272" s="93">
        <f t="shared" si="81"/>
        <v>0</v>
      </c>
      <c r="M272" s="84">
        <f t="shared" si="81"/>
        <v>0</v>
      </c>
      <c r="N272" s="93">
        <f t="shared" si="79"/>
        <v>0</v>
      </c>
      <c r="O272" s="84">
        <f t="shared" si="79"/>
        <v>0</v>
      </c>
    </row>
    <row r="273" spans="1:15" ht="25.5" x14ac:dyDescent="0.25">
      <c r="A273" s="103">
        <f t="shared" si="69"/>
        <v>245</v>
      </c>
      <c r="B273" s="104">
        <v>443100</v>
      </c>
      <c r="C273" s="105" t="s">
        <v>498</v>
      </c>
      <c r="D273" s="176"/>
      <c r="E273" s="175"/>
      <c r="F273" s="176"/>
      <c r="G273" s="175"/>
      <c r="H273" s="174"/>
      <c r="I273" s="173"/>
      <c r="J273" s="176"/>
      <c r="K273" s="175"/>
      <c r="L273" s="176"/>
      <c r="M273" s="175"/>
      <c r="N273" s="110">
        <f t="shared" si="79"/>
        <v>0</v>
      </c>
      <c r="O273" s="88">
        <f t="shared" si="79"/>
        <v>0</v>
      </c>
    </row>
    <row r="274" spans="1:15" ht="25.5" x14ac:dyDescent="0.25">
      <c r="A274" s="100">
        <f t="shared" si="69"/>
        <v>246</v>
      </c>
      <c r="B274" s="101">
        <v>444000</v>
      </c>
      <c r="C274" s="102" t="s">
        <v>184</v>
      </c>
      <c r="D274" s="93">
        <f t="shared" ref="D274:M274" si="82">SUM(D275:D277)</f>
        <v>0</v>
      </c>
      <c r="E274" s="84">
        <f t="shared" si="82"/>
        <v>0</v>
      </c>
      <c r="F274" s="93">
        <f t="shared" si="82"/>
        <v>0</v>
      </c>
      <c r="G274" s="84">
        <f t="shared" si="82"/>
        <v>0</v>
      </c>
      <c r="H274" s="83">
        <f t="shared" si="82"/>
        <v>0</v>
      </c>
      <c r="I274" s="84">
        <f t="shared" si="82"/>
        <v>0</v>
      </c>
      <c r="J274" s="93">
        <f t="shared" si="82"/>
        <v>0</v>
      </c>
      <c r="K274" s="84">
        <f t="shared" si="82"/>
        <v>0</v>
      </c>
      <c r="L274" s="93">
        <f t="shared" si="82"/>
        <v>0</v>
      </c>
      <c r="M274" s="84">
        <f t="shared" si="82"/>
        <v>0</v>
      </c>
      <c r="N274" s="93">
        <f t="shared" si="79"/>
        <v>0</v>
      </c>
      <c r="O274" s="84">
        <f t="shared" si="79"/>
        <v>0</v>
      </c>
    </row>
    <row r="275" spans="1:15" x14ac:dyDescent="0.25">
      <c r="A275" s="103">
        <f t="shared" si="69"/>
        <v>247</v>
      </c>
      <c r="B275" s="104">
        <v>444100</v>
      </c>
      <c r="C275" s="105" t="s">
        <v>78</v>
      </c>
      <c r="D275" s="176"/>
      <c r="E275" s="175"/>
      <c r="F275" s="176"/>
      <c r="G275" s="175"/>
      <c r="H275" s="174"/>
      <c r="I275" s="173"/>
      <c r="J275" s="176"/>
      <c r="K275" s="175"/>
      <c r="L275" s="176"/>
      <c r="M275" s="175"/>
      <c r="N275" s="110">
        <f t="shared" si="79"/>
        <v>0</v>
      </c>
      <c r="O275" s="88">
        <f t="shared" si="79"/>
        <v>0</v>
      </c>
    </row>
    <row r="276" spans="1:15" x14ac:dyDescent="0.25">
      <c r="A276" s="103">
        <f t="shared" si="69"/>
        <v>248</v>
      </c>
      <c r="B276" s="104">
        <v>444200</v>
      </c>
      <c r="C276" s="105" t="s">
        <v>79</v>
      </c>
      <c r="D276" s="176"/>
      <c r="E276" s="175"/>
      <c r="F276" s="176"/>
      <c r="G276" s="175"/>
      <c r="H276" s="174"/>
      <c r="I276" s="173"/>
      <c r="J276" s="176"/>
      <c r="K276" s="175"/>
      <c r="L276" s="176"/>
      <c r="M276" s="175"/>
      <c r="N276" s="110">
        <f t="shared" si="79"/>
        <v>0</v>
      </c>
      <c r="O276" s="88">
        <f t="shared" si="79"/>
        <v>0</v>
      </c>
    </row>
    <row r="277" spans="1:15" ht="25.5" x14ac:dyDescent="0.25">
      <c r="A277" s="103">
        <f t="shared" si="69"/>
        <v>249</v>
      </c>
      <c r="B277" s="104">
        <v>444300</v>
      </c>
      <c r="C277" s="105" t="s">
        <v>68</v>
      </c>
      <c r="D277" s="176"/>
      <c r="E277" s="175"/>
      <c r="F277" s="176"/>
      <c r="G277" s="175"/>
      <c r="H277" s="174"/>
      <c r="I277" s="173"/>
      <c r="J277" s="176"/>
      <c r="K277" s="175"/>
      <c r="L277" s="176"/>
      <c r="M277" s="175"/>
      <c r="N277" s="110">
        <f t="shared" si="79"/>
        <v>0</v>
      </c>
      <c r="O277" s="88">
        <f t="shared" si="79"/>
        <v>0</v>
      </c>
    </row>
    <row r="278" spans="1:15" ht="25.5" x14ac:dyDescent="0.25">
      <c r="A278" s="100">
        <f t="shared" si="69"/>
        <v>250</v>
      </c>
      <c r="B278" s="101">
        <v>450000</v>
      </c>
      <c r="C278" s="102" t="s">
        <v>185</v>
      </c>
      <c r="D278" s="93">
        <f t="shared" ref="D278:M278" si="83">D279+D282+D285+D288</f>
        <v>0</v>
      </c>
      <c r="E278" s="84">
        <f t="shared" si="83"/>
        <v>0</v>
      </c>
      <c r="F278" s="93">
        <f t="shared" si="83"/>
        <v>0</v>
      </c>
      <c r="G278" s="84">
        <f t="shared" si="83"/>
        <v>0</v>
      </c>
      <c r="H278" s="83">
        <f t="shared" si="83"/>
        <v>0</v>
      </c>
      <c r="I278" s="84">
        <f t="shared" si="83"/>
        <v>0</v>
      </c>
      <c r="J278" s="93">
        <f t="shared" si="83"/>
        <v>0</v>
      </c>
      <c r="K278" s="84">
        <f t="shared" si="83"/>
        <v>0</v>
      </c>
      <c r="L278" s="93">
        <f t="shared" si="83"/>
        <v>0</v>
      </c>
      <c r="M278" s="84">
        <f t="shared" si="83"/>
        <v>0</v>
      </c>
      <c r="N278" s="93">
        <f t="shared" si="79"/>
        <v>0</v>
      </c>
      <c r="O278" s="84">
        <f t="shared" si="79"/>
        <v>0</v>
      </c>
    </row>
    <row r="279" spans="1:15" ht="51" x14ac:dyDescent="0.25">
      <c r="A279" s="100">
        <f t="shared" si="69"/>
        <v>251</v>
      </c>
      <c r="B279" s="101">
        <v>451000</v>
      </c>
      <c r="C279" s="102" t="s">
        <v>186</v>
      </c>
      <c r="D279" s="93">
        <f t="shared" ref="D279:M279" si="84">SUM(D280:D281)</f>
        <v>0</v>
      </c>
      <c r="E279" s="84">
        <f t="shared" si="84"/>
        <v>0</v>
      </c>
      <c r="F279" s="93">
        <f t="shared" si="84"/>
        <v>0</v>
      </c>
      <c r="G279" s="84">
        <f t="shared" si="84"/>
        <v>0</v>
      </c>
      <c r="H279" s="83">
        <f t="shared" si="84"/>
        <v>0</v>
      </c>
      <c r="I279" s="84">
        <f t="shared" si="84"/>
        <v>0</v>
      </c>
      <c r="J279" s="93">
        <f t="shared" si="84"/>
        <v>0</v>
      </c>
      <c r="K279" s="84">
        <f t="shared" si="84"/>
        <v>0</v>
      </c>
      <c r="L279" s="93">
        <f t="shared" si="84"/>
        <v>0</v>
      </c>
      <c r="M279" s="84">
        <f t="shared" si="84"/>
        <v>0</v>
      </c>
      <c r="N279" s="93">
        <f t="shared" si="79"/>
        <v>0</v>
      </c>
      <c r="O279" s="84">
        <f t="shared" si="79"/>
        <v>0</v>
      </c>
    </row>
    <row r="280" spans="1:15" ht="38.25" x14ac:dyDescent="0.25">
      <c r="A280" s="103">
        <f t="shared" si="69"/>
        <v>252</v>
      </c>
      <c r="B280" s="104">
        <v>451100</v>
      </c>
      <c r="C280" s="105" t="s">
        <v>52</v>
      </c>
      <c r="D280" s="176"/>
      <c r="E280" s="175"/>
      <c r="F280" s="176"/>
      <c r="G280" s="175"/>
      <c r="H280" s="174"/>
      <c r="I280" s="173"/>
      <c r="J280" s="176"/>
      <c r="K280" s="175"/>
      <c r="L280" s="176"/>
      <c r="M280" s="175"/>
      <c r="N280" s="110">
        <f t="shared" si="79"/>
        <v>0</v>
      </c>
      <c r="O280" s="88">
        <f t="shared" si="79"/>
        <v>0</v>
      </c>
    </row>
    <row r="281" spans="1:15" ht="38.25" x14ac:dyDescent="0.25">
      <c r="A281" s="103">
        <f t="shared" si="69"/>
        <v>253</v>
      </c>
      <c r="B281" s="104">
        <v>451200</v>
      </c>
      <c r="C281" s="105" t="s">
        <v>229</v>
      </c>
      <c r="D281" s="176"/>
      <c r="E281" s="175"/>
      <c r="F281" s="176"/>
      <c r="G281" s="175"/>
      <c r="H281" s="174"/>
      <c r="I281" s="173"/>
      <c r="J281" s="176"/>
      <c r="K281" s="175"/>
      <c r="L281" s="176"/>
      <c r="M281" s="175"/>
      <c r="N281" s="110">
        <f t="shared" si="79"/>
        <v>0</v>
      </c>
      <c r="O281" s="88">
        <f t="shared" si="79"/>
        <v>0</v>
      </c>
    </row>
    <row r="282" spans="1:15" ht="38.25" x14ac:dyDescent="0.25">
      <c r="A282" s="100">
        <f t="shared" si="69"/>
        <v>254</v>
      </c>
      <c r="B282" s="101">
        <v>452000</v>
      </c>
      <c r="C282" s="102" t="s">
        <v>187</v>
      </c>
      <c r="D282" s="93">
        <f t="shared" ref="D282:M282" si="85">SUM(D283:D284)</f>
        <v>0</v>
      </c>
      <c r="E282" s="84">
        <f t="shared" si="85"/>
        <v>0</v>
      </c>
      <c r="F282" s="93">
        <f t="shared" si="85"/>
        <v>0</v>
      </c>
      <c r="G282" s="84">
        <f t="shared" si="85"/>
        <v>0</v>
      </c>
      <c r="H282" s="83">
        <f t="shared" si="85"/>
        <v>0</v>
      </c>
      <c r="I282" s="84">
        <f t="shared" si="85"/>
        <v>0</v>
      </c>
      <c r="J282" s="93">
        <f t="shared" si="85"/>
        <v>0</v>
      </c>
      <c r="K282" s="84">
        <f t="shared" si="85"/>
        <v>0</v>
      </c>
      <c r="L282" s="93">
        <f t="shared" si="85"/>
        <v>0</v>
      </c>
      <c r="M282" s="84">
        <f t="shared" si="85"/>
        <v>0</v>
      </c>
      <c r="N282" s="93">
        <f t="shared" si="79"/>
        <v>0</v>
      </c>
      <c r="O282" s="84">
        <f t="shared" si="79"/>
        <v>0</v>
      </c>
    </row>
    <row r="283" spans="1:15" ht="25.5" x14ac:dyDescent="0.25">
      <c r="A283" s="103">
        <f t="shared" si="69"/>
        <v>255</v>
      </c>
      <c r="B283" s="104">
        <v>452100</v>
      </c>
      <c r="C283" s="105" t="s">
        <v>80</v>
      </c>
      <c r="D283" s="176"/>
      <c r="E283" s="175"/>
      <c r="F283" s="176"/>
      <c r="G283" s="175"/>
      <c r="H283" s="174"/>
      <c r="I283" s="173"/>
      <c r="J283" s="176"/>
      <c r="K283" s="175"/>
      <c r="L283" s="176"/>
      <c r="M283" s="175"/>
      <c r="N283" s="110">
        <f t="shared" si="79"/>
        <v>0</v>
      </c>
      <c r="O283" s="88">
        <f t="shared" si="79"/>
        <v>0</v>
      </c>
    </row>
    <row r="284" spans="1:15" ht="38.25" x14ac:dyDescent="0.25">
      <c r="A284" s="103">
        <f t="shared" si="69"/>
        <v>256</v>
      </c>
      <c r="B284" s="104">
        <v>452200</v>
      </c>
      <c r="C284" s="105" t="s">
        <v>81</v>
      </c>
      <c r="D284" s="176"/>
      <c r="E284" s="175"/>
      <c r="F284" s="176"/>
      <c r="G284" s="175"/>
      <c r="H284" s="174"/>
      <c r="I284" s="173"/>
      <c r="J284" s="176"/>
      <c r="K284" s="175"/>
      <c r="L284" s="176"/>
      <c r="M284" s="175"/>
      <c r="N284" s="110">
        <f t="shared" si="79"/>
        <v>0</v>
      </c>
      <c r="O284" s="88">
        <f t="shared" si="79"/>
        <v>0</v>
      </c>
    </row>
    <row r="285" spans="1:15" ht="38.25" x14ac:dyDescent="0.25">
      <c r="A285" s="100">
        <f t="shared" si="69"/>
        <v>257</v>
      </c>
      <c r="B285" s="101">
        <v>453000</v>
      </c>
      <c r="C285" s="102" t="s">
        <v>188</v>
      </c>
      <c r="D285" s="93">
        <f t="shared" ref="D285:M285" si="86">SUM(D286:D287)</f>
        <v>0</v>
      </c>
      <c r="E285" s="84">
        <f t="shared" si="86"/>
        <v>0</v>
      </c>
      <c r="F285" s="93">
        <f t="shared" si="86"/>
        <v>0</v>
      </c>
      <c r="G285" s="84">
        <f t="shared" si="86"/>
        <v>0</v>
      </c>
      <c r="H285" s="83">
        <f t="shared" si="86"/>
        <v>0</v>
      </c>
      <c r="I285" s="84">
        <f t="shared" si="86"/>
        <v>0</v>
      </c>
      <c r="J285" s="93">
        <f t="shared" si="86"/>
        <v>0</v>
      </c>
      <c r="K285" s="84">
        <f t="shared" si="86"/>
        <v>0</v>
      </c>
      <c r="L285" s="93">
        <f t="shared" si="86"/>
        <v>0</v>
      </c>
      <c r="M285" s="84">
        <f t="shared" si="86"/>
        <v>0</v>
      </c>
      <c r="N285" s="93">
        <f t="shared" si="79"/>
        <v>0</v>
      </c>
      <c r="O285" s="84">
        <f t="shared" si="79"/>
        <v>0</v>
      </c>
    </row>
    <row r="286" spans="1:15" ht="25.5" x14ac:dyDescent="0.25">
      <c r="A286" s="103">
        <f t="shared" si="69"/>
        <v>258</v>
      </c>
      <c r="B286" s="104">
        <v>453100</v>
      </c>
      <c r="C286" s="105" t="s">
        <v>82</v>
      </c>
      <c r="D286" s="176"/>
      <c r="E286" s="175"/>
      <c r="F286" s="176"/>
      <c r="G286" s="175"/>
      <c r="H286" s="174"/>
      <c r="I286" s="173"/>
      <c r="J286" s="176"/>
      <c r="K286" s="175"/>
      <c r="L286" s="176"/>
      <c r="M286" s="175"/>
      <c r="N286" s="110">
        <f t="shared" si="79"/>
        <v>0</v>
      </c>
      <c r="O286" s="88">
        <f t="shared" si="79"/>
        <v>0</v>
      </c>
    </row>
    <row r="287" spans="1:15" ht="25.5" x14ac:dyDescent="0.25">
      <c r="A287" s="119">
        <f t="shared" si="69"/>
        <v>259</v>
      </c>
      <c r="B287" s="120">
        <v>453200</v>
      </c>
      <c r="C287" s="121" t="s">
        <v>83</v>
      </c>
      <c r="D287" s="176"/>
      <c r="E287" s="175"/>
      <c r="F287" s="176"/>
      <c r="G287" s="175"/>
      <c r="H287" s="174"/>
      <c r="I287" s="173"/>
      <c r="J287" s="176"/>
      <c r="K287" s="175"/>
      <c r="L287" s="176"/>
      <c r="M287" s="175"/>
      <c r="N287" s="137">
        <f t="shared" si="79"/>
        <v>0</v>
      </c>
      <c r="O287" s="122">
        <f t="shared" si="79"/>
        <v>0</v>
      </c>
    </row>
    <row r="288" spans="1:15" ht="25.5" x14ac:dyDescent="0.25">
      <c r="A288" s="100">
        <f t="shared" si="69"/>
        <v>260</v>
      </c>
      <c r="B288" s="101">
        <v>454000</v>
      </c>
      <c r="C288" s="102" t="s">
        <v>189</v>
      </c>
      <c r="D288" s="93">
        <f t="shared" ref="D288:M288" si="87">SUM(D289:D290)</f>
        <v>0</v>
      </c>
      <c r="E288" s="84">
        <f t="shared" si="87"/>
        <v>0</v>
      </c>
      <c r="F288" s="93">
        <f t="shared" si="87"/>
        <v>0</v>
      </c>
      <c r="G288" s="84">
        <f t="shared" si="87"/>
        <v>0</v>
      </c>
      <c r="H288" s="83">
        <f t="shared" si="87"/>
        <v>0</v>
      </c>
      <c r="I288" s="84">
        <f t="shared" si="87"/>
        <v>0</v>
      </c>
      <c r="J288" s="93">
        <f t="shared" si="87"/>
        <v>0</v>
      </c>
      <c r="K288" s="84">
        <f t="shared" si="87"/>
        <v>0</v>
      </c>
      <c r="L288" s="93">
        <f t="shared" si="87"/>
        <v>0</v>
      </c>
      <c r="M288" s="84">
        <f t="shared" si="87"/>
        <v>0</v>
      </c>
      <c r="N288" s="93">
        <f t="shared" si="79"/>
        <v>0</v>
      </c>
      <c r="O288" s="84">
        <f t="shared" si="79"/>
        <v>0</v>
      </c>
    </row>
    <row r="289" spans="1:15" ht="25.5" x14ac:dyDescent="0.25">
      <c r="A289" s="103">
        <f t="shared" si="69"/>
        <v>261</v>
      </c>
      <c r="B289" s="104">
        <v>454100</v>
      </c>
      <c r="C289" s="105" t="s">
        <v>84</v>
      </c>
      <c r="D289" s="176"/>
      <c r="E289" s="175"/>
      <c r="F289" s="176"/>
      <c r="G289" s="175"/>
      <c r="H289" s="174"/>
      <c r="I289" s="173"/>
      <c r="J289" s="176"/>
      <c r="K289" s="175"/>
      <c r="L289" s="176"/>
      <c r="M289" s="175"/>
      <c r="N289" s="110">
        <f t="shared" si="79"/>
        <v>0</v>
      </c>
      <c r="O289" s="88">
        <f t="shared" si="79"/>
        <v>0</v>
      </c>
    </row>
    <row r="290" spans="1:15" ht="25.5" x14ac:dyDescent="0.25">
      <c r="A290" s="103">
        <f t="shared" si="69"/>
        <v>262</v>
      </c>
      <c r="B290" s="104">
        <v>454200</v>
      </c>
      <c r="C290" s="105" t="s">
        <v>85</v>
      </c>
      <c r="D290" s="176"/>
      <c r="E290" s="175"/>
      <c r="F290" s="176"/>
      <c r="G290" s="175"/>
      <c r="H290" s="174"/>
      <c r="I290" s="173"/>
      <c r="J290" s="176"/>
      <c r="K290" s="175"/>
      <c r="L290" s="176"/>
      <c r="M290" s="175"/>
      <c r="N290" s="110">
        <f t="shared" si="79"/>
        <v>0</v>
      </c>
      <c r="O290" s="88">
        <f t="shared" si="79"/>
        <v>0</v>
      </c>
    </row>
    <row r="291" spans="1:15" ht="38.25" x14ac:dyDescent="0.25">
      <c r="A291" s="100">
        <f t="shared" si="69"/>
        <v>263</v>
      </c>
      <c r="B291" s="101">
        <v>460000</v>
      </c>
      <c r="C291" s="102" t="s">
        <v>190</v>
      </c>
      <c r="D291" s="93">
        <f>D292+D295+D298+D301+D304</f>
        <v>0</v>
      </c>
      <c r="E291" s="84">
        <f t="shared" ref="E291:M291" si="88">E292+E295+E298+E301+E304</f>
        <v>0</v>
      </c>
      <c r="F291" s="93">
        <f t="shared" si="88"/>
        <v>0</v>
      </c>
      <c r="G291" s="84">
        <f t="shared" si="88"/>
        <v>0</v>
      </c>
      <c r="H291" s="83">
        <f t="shared" si="88"/>
        <v>0</v>
      </c>
      <c r="I291" s="84">
        <f t="shared" si="88"/>
        <v>0</v>
      </c>
      <c r="J291" s="93">
        <f t="shared" si="88"/>
        <v>0</v>
      </c>
      <c r="K291" s="84">
        <f t="shared" si="88"/>
        <v>0</v>
      </c>
      <c r="L291" s="93">
        <f t="shared" si="88"/>
        <v>0</v>
      </c>
      <c r="M291" s="84">
        <f t="shared" si="88"/>
        <v>0</v>
      </c>
      <c r="N291" s="93">
        <f t="shared" si="79"/>
        <v>0</v>
      </c>
      <c r="O291" s="84">
        <f t="shared" si="79"/>
        <v>0</v>
      </c>
    </row>
    <row r="292" spans="1:15" ht="25.5" x14ac:dyDescent="0.25">
      <c r="A292" s="100">
        <f t="shared" si="69"/>
        <v>264</v>
      </c>
      <c r="B292" s="101">
        <v>461000</v>
      </c>
      <c r="C292" s="102" t="s">
        <v>191</v>
      </c>
      <c r="D292" s="93">
        <f t="shared" ref="D292:M292" si="89">SUM(D293:D294)</f>
        <v>0</v>
      </c>
      <c r="E292" s="84">
        <f t="shared" si="89"/>
        <v>0</v>
      </c>
      <c r="F292" s="93">
        <f t="shared" si="89"/>
        <v>0</v>
      </c>
      <c r="G292" s="84">
        <f t="shared" si="89"/>
        <v>0</v>
      </c>
      <c r="H292" s="83">
        <f t="shared" si="89"/>
        <v>0</v>
      </c>
      <c r="I292" s="84">
        <f t="shared" si="89"/>
        <v>0</v>
      </c>
      <c r="J292" s="93">
        <f t="shared" si="89"/>
        <v>0</v>
      </c>
      <c r="K292" s="84">
        <f t="shared" si="89"/>
        <v>0</v>
      </c>
      <c r="L292" s="93">
        <f t="shared" si="89"/>
        <v>0</v>
      </c>
      <c r="M292" s="84">
        <f t="shared" si="89"/>
        <v>0</v>
      </c>
      <c r="N292" s="93">
        <f t="shared" si="79"/>
        <v>0</v>
      </c>
      <c r="O292" s="84">
        <f t="shared" si="79"/>
        <v>0</v>
      </c>
    </row>
    <row r="293" spans="1:15" ht="25.5" x14ac:dyDescent="0.25">
      <c r="A293" s="103">
        <f t="shared" ref="A293:A356" si="90">A292+1</f>
        <v>265</v>
      </c>
      <c r="B293" s="104">
        <v>461100</v>
      </c>
      <c r="C293" s="105" t="s">
        <v>86</v>
      </c>
      <c r="D293" s="176"/>
      <c r="E293" s="175"/>
      <c r="F293" s="176"/>
      <c r="G293" s="175"/>
      <c r="H293" s="174"/>
      <c r="I293" s="173"/>
      <c r="J293" s="176"/>
      <c r="K293" s="175"/>
      <c r="L293" s="176"/>
      <c r="M293" s="175"/>
      <c r="N293" s="110">
        <f t="shared" si="79"/>
        <v>0</v>
      </c>
      <c r="O293" s="88">
        <f t="shared" si="79"/>
        <v>0</v>
      </c>
    </row>
    <row r="294" spans="1:15" ht="25.5" x14ac:dyDescent="0.25">
      <c r="A294" s="103">
        <f t="shared" si="90"/>
        <v>266</v>
      </c>
      <c r="B294" s="104">
        <v>461200</v>
      </c>
      <c r="C294" s="105" t="s">
        <v>87</v>
      </c>
      <c r="D294" s="176"/>
      <c r="E294" s="175"/>
      <c r="F294" s="176"/>
      <c r="G294" s="175"/>
      <c r="H294" s="174"/>
      <c r="I294" s="173"/>
      <c r="J294" s="176"/>
      <c r="K294" s="175"/>
      <c r="L294" s="176"/>
      <c r="M294" s="175"/>
      <c r="N294" s="110">
        <f t="shared" si="79"/>
        <v>0</v>
      </c>
      <c r="O294" s="88">
        <f t="shared" si="79"/>
        <v>0</v>
      </c>
    </row>
    <row r="295" spans="1:15" ht="25.5" x14ac:dyDescent="0.25">
      <c r="A295" s="100">
        <f t="shared" si="90"/>
        <v>267</v>
      </c>
      <c r="B295" s="101">
        <v>462000</v>
      </c>
      <c r="C295" s="102" t="s">
        <v>192</v>
      </c>
      <c r="D295" s="93">
        <f t="shared" ref="D295:M295" si="91">SUM(D296:D297)</f>
        <v>0</v>
      </c>
      <c r="E295" s="84">
        <f t="shared" si="91"/>
        <v>0</v>
      </c>
      <c r="F295" s="93">
        <f t="shared" si="91"/>
        <v>0</v>
      </c>
      <c r="G295" s="84">
        <f t="shared" si="91"/>
        <v>0</v>
      </c>
      <c r="H295" s="83">
        <f t="shared" si="91"/>
        <v>0</v>
      </c>
      <c r="I295" s="84">
        <f t="shared" si="91"/>
        <v>0</v>
      </c>
      <c r="J295" s="93">
        <f t="shared" si="91"/>
        <v>0</v>
      </c>
      <c r="K295" s="84">
        <f t="shared" si="91"/>
        <v>0</v>
      </c>
      <c r="L295" s="93">
        <f t="shared" si="91"/>
        <v>0</v>
      </c>
      <c r="M295" s="84">
        <f t="shared" si="91"/>
        <v>0</v>
      </c>
      <c r="N295" s="93">
        <f t="shared" si="79"/>
        <v>0</v>
      </c>
      <c r="O295" s="84">
        <f t="shared" si="79"/>
        <v>0</v>
      </c>
    </row>
    <row r="296" spans="1:15" ht="38.25" x14ac:dyDescent="0.25">
      <c r="A296" s="103">
        <f t="shared" si="90"/>
        <v>268</v>
      </c>
      <c r="B296" s="104">
        <v>462100</v>
      </c>
      <c r="C296" s="105" t="s">
        <v>88</v>
      </c>
      <c r="D296" s="176"/>
      <c r="E296" s="175"/>
      <c r="F296" s="176"/>
      <c r="G296" s="175"/>
      <c r="H296" s="174"/>
      <c r="I296" s="173"/>
      <c r="J296" s="176"/>
      <c r="K296" s="175"/>
      <c r="L296" s="176"/>
      <c r="M296" s="175"/>
      <c r="N296" s="110">
        <f t="shared" si="79"/>
        <v>0</v>
      </c>
      <c r="O296" s="88">
        <f t="shared" si="79"/>
        <v>0</v>
      </c>
    </row>
    <row r="297" spans="1:15" ht="38.25" x14ac:dyDescent="0.25">
      <c r="A297" s="103">
        <f t="shared" si="90"/>
        <v>269</v>
      </c>
      <c r="B297" s="104">
        <v>462200</v>
      </c>
      <c r="C297" s="105" t="s">
        <v>89</v>
      </c>
      <c r="D297" s="176"/>
      <c r="E297" s="175"/>
      <c r="F297" s="176"/>
      <c r="G297" s="175"/>
      <c r="H297" s="174"/>
      <c r="I297" s="173"/>
      <c r="J297" s="176"/>
      <c r="K297" s="175"/>
      <c r="L297" s="176"/>
      <c r="M297" s="175"/>
      <c r="N297" s="110">
        <f t="shared" si="79"/>
        <v>0</v>
      </c>
      <c r="O297" s="88">
        <f t="shared" si="79"/>
        <v>0</v>
      </c>
    </row>
    <row r="298" spans="1:15" ht="25.5" x14ac:dyDescent="0.25">
      <c r="A298" s="100">
        <f t="shared" si="90"/>
        <v>270</v>
      </c>
      <c r="B298" s="101">
        <v>463000</v>
      </c>
      <c r="C298" s="102" t="s">
        <v>193</v>
      </c>
      <c r="D298" s="93">
        <f>SUM(D299:D300)</f>
        <v>0</v>
      </c>
      <c r="E298" s="84">
        <f t="shared" ref="E298:M298" si="92">SUM(E299:E300)</f>
        <v>0</v>
      </c>
      <c r="F298" s="93">
        <f t="shared" si="92"/>
        <v>0</v>
      </c>
      <c r="G298" s="84">
        <f t="shared" si="92"/>
        <v>0</v>
      </c>
      <c r="H298" s="83">
        <f t="shared" si="92"/>
        <v>0</v>
      </c>
      <c r="I298" s="84">
        <f t="shared" si="92"/>
        <v>0</v>
      </c>
      <c r="J298" s="93">
        <f t="shared" si="92"/>
        <v>0</v>
      </c>
      <c r="K298" s="84">
        <f t="shared" si="92"/>
        <v>0</v>
      </c>
      <c r="L298" s="93">
        <f t="shared" si="92"/>
        <v>0</v>
      </c>
      <c r="M298" s="84">
        <f t="shared" si="92"/>
        <v>0</v>
      </c>
      <c r="N298" s="93">
        <f t="shared" si="79"/>
        <v>0</v>
      </c>
      <c r="O298" s="84">
        <f t="shared" si="79"/>
        <v>0</v>
      </c>
    </row>
    <row r="299" spans="1:15" ht="25.5" x14ac:dyDescent="0.25">
      <c r="A299" s="103">
        <f t="shared" si="90"/>
        <v>271</v>
      </c>
      <c r="B299" s="104">
        <v>463100</v>
      </c>
      <c r="C299" s="105" t="s">
        <v>499</v>
      </c>
      <c r="D299" s="176"/>
      <c r="E299" s="175"/>
      <c r="F299" s="176"/>
      <c r="G299" s="175"/>
      <c r="H299" s="174"/>
      <c r="I299" s="173"/>
      <c r="J299" s="176"/>
      <c r="K299" s="175"/>
      <c r="L299" s="176"/>
      <c r="M299" s="175"/>
      <c r="N299" s="110">
        <f t="shared" si="79"/>
        <v>0</v>
      </c>
      <c r="O299" s="88">
        <f t="shared" si="79"/>
        <v>0</v>
      </c>
    </row>
    <row r="300" spans="1:15" ht="25.5" x14ac:dyDescent="0.25">
      <c r="A300" s="103">
        <f t="shared" si="90"/>
        <v>272</v>
      </c>
      <c r="B300" s="104">
        <v>463200</v>
      </c>
      <c r="C300" s="105" t="s">
        <v>500</v>
      </c>
      <c r="D300" s="176"/>
      <c r="E300" s="175"/>
      <c r="F300" s="176"/>
      <c r="G300" s="175"/>
      <c r="H300" s="174"/>
      <c r="I300" s="173"/>
      <c r="J300" s="176"/>
      <c r="K300" s="175"/>
      <c r="L300" s="176"/>
      <c r="M300" s="175"/>
      <c r="N300" s="110">
        <f t="shared" si="79"/>
        <v>0</v>
      </c>
      <c r="O300" s="88">
        <f t="shared" si="79"/>
        <v>0</v>
      </c>
    </row>
    <row r="301" spans="1:15" ht="38.25" x14ac:dyDescent="0.25">
      <c r="A301" s="100">
        <f t="shared" si="90"/>
        <v>273</v>
      </c>
      <c r="B301" s="101">
        <v>464000</v>
      </c>
      <c r="C301" s="102" t="s">
        <v>194</v>
      </c>
      <c r="D301" s="116">
        <f t="shared" ref="D301:M301" si="93">SUM(D302:D303)</f>
        <v>0</v>
      </c>
      <c r="E301" s="117">
        <f t="shared" si="93"/>
        <v>0</v>
      </c>
      <c r="F301" s="116">
        <f t="shared" si="93"/>
        <v>0</v>
      </c>
      <c r="G301" s="117">
        <f t="shared" si="93"/>
        <v>0</v>
      </c>
      <c r="H301" s="118">
        <f t="shared" si="93"/>
        <v>0</v>
      </c>
      <c r="I301" s="117">
        <f t="shared" si="93"/>
        <v>0</v>
      </c>
      <c r="J301" s="116">
        <f t="shared" si="93"/>
        <v>0</v>
      </c>
      <c r="K301" s="117">
        <f t="shared" si="93"/>
        <v>0</v>
      </c>
      <c r="L301" s="116">
        <f t="shared" si="93"/>
        <v>0</v>
      </c>
      <c r="M301" s="117">
        <f t="shared" si="93"/>
        <v>0</v>
      </c>
      <c r="N301" s="116">
        <f t="shared" si="79"/>
        <v>0</v>
      </c>
      <c r="O301" s="117">
        <f t="shared" si="79"/>
        <v>0</v>
      </c>
    </row>
    <row r="302" spans="1:15" ht="38.25" x14ac:dyDescent="0.25">
      <c r="A302" s="103">
        <f t="shared" si="90"/>
        <v>274</v>
      </c>
      <c r="B302" s="104">
        <v>464100</v>
      </c>
      <c r="C302" s="105" t="s">
        <v>283</v>
      </c>
      <c r="D302" s="176"/>
      <c r="E302" s="175"/>
      <c r="F302" s="176"/>
      <c r="G302" s="175"/>
      <c r="H302" s="174"/>
      <c r="I302" s="173"/>
      <c r="J302" s="176"/>
      <c r="K302" s="175"/>
      <c r="L302" s="176"/>
      <c r="M302" s="175"/>
      <c r="N302" s="110">
        <f t="shared" si="79"/>
        <v>0</v>
      </c>
      <c r="O302" s="88">
        <f t="shared" si="79"/>
        <v>0</v>
      </c>
    </row>
    <row r="303" spans="1:15" ht="38.25" x14ac:dyDescent="0.25">
      <c r="A303" s="103">
        <f t="shared" si="90"/>
        <v>275</v>
      </c>
      <c r="B303" s="104">
        <v>464200</v>
      </c>
      <c r="C303" s="105" t="s">
        <v>284</v>
      </c>
      <c r="D303" s="176"/>
      <c r="E303" s="175"/>
      <c r="F303" s="176"/>
      <c r="G303" s="175"/>
      <c r="H303" s="174"/>
      <c r="I303" s="173"/>
      <c r="J303" s="176"/>
      <c r="K303" s="175"/>
      <c r="L303" s="176"/>
      <c r="M303" s="175"/>
      <c r="N303" s="110">
        <f t="shared" si="79"/>
        <v>0</v>
      </c>
      <c r="O303" s="88">
        <f t="shared" si="79"/>
        <v>0</v>
      </c>
    </row>
    <row r="304" spans="1:15" ht="25.5" x14ac:dyDescent="0.25">
      <c r="A304" s="100">
        <f t="shared" si="90"/>
        <v>276</v>
      </c>
      <c r="B304" s="101">
        <v>465000</v>
      </c>
      <c r="C304" s="102" t="s">
        <v>195</v>
      </c>
      <c r="D304" s="116">
        <f t="shared" ref="D304:M304" si="94">SUM(D305:D306)</f>
        <v>0</v>
      </c>
      <c r="E304" s="117">
        <f t="shared" si="94"/>
        <v>0</v>
      </c>
      <c r="F304" s="116">
        <f t="shared" si="94"/>
        <v>0</v>
      </c>
      <c r="G304" s="117">
        <f t="shared" si="94"/>
        <v>0</v>
      </c>
      <c r="H304" s="118">
        <f t="shared" si="94"/>
        <v>0</v>
      </c>
      <c r="I304" s="117">
        <f t="shared" si="94"/>
        <v>0</v>
      </c>
      <c r="J304" s="116">
        <f t="shared" si="94"/>
        <v>0</v>
      </c>
      <c r="K304" s="117">
        <f t="shared" si="94"/>
        <v>0</v>
      </c>
      <c r="L304" s="116">
        <f t="shared" si="94"/>
        <v>0</v>
      </c>
      <c r="M304" s="117">
        <f t="shared" si="94"/>
        <v>0</v>
      </c>
      <c r="N304" s="116">
        <f t="shared" si="79"/>
        <v>0</v>
      </c>
      <c r="O304" s="117">
        <f t="shared" si="79"/>
        <v>0</v>
      </c>
    </row>
    <row r="305" spans="1:15" ht="25.5" x14ac:dyDescent="0.25">
      <c r="A305" s="103">
        <f t="shared" si="90"/>
        <v>277</v>
      </c>
      <c r="B305" s="104">
        <v>465100</v>
      </c>
      <c r="C305" s="105" t="s">
        <v>90</v>
      </c>
      <c r="D305" s="176"/>
      <c r="E305" s="175"/>
      <c r="F305" s="176"/>
      <c r="G305" s="175"/>
      <c r="H305" s="174"/>
      <c r="I305" s="173"/>
      <c r="J305" s="176"/>
      <c r="K305" s="175"/>
      <c r="L305" s="176"/>
      <c r="M305" s="175"/>
      <c r="N305" s="110">
        <f t="shared" si="79"/>
        <v>0</v>
      </c>
      <c r="O305" s="88">
        <f t="shared" si="79"/>
        <v>0</v>
      </c>
    </row>
    <row r="306" spans="1:15" ht="25.5" x14ac:dyDescent="0.25">
      <c r="A306" s="103">
        <f t="shared" si="90"/>
        <v>278</v>
      </c>
      <c r="B306" s="104">
        <v>465200</v>
      </c>
      <c r="C306" s="105" t="s">
        <v>91</v>
      </c>
      <c r="D306" s="176"/>
      <c r="E306" s="175"/>
      <c r="F306" s="176"/>
      <c r="G306" s="175"/>
      <c r="H306" s="174"/>
      <c r="I306" s="173"/>
      <c r="J306" s="176"/>
      <c r="K306" s="175"/>
      <c r="L306" s="176"/>
      <c r="M306" s="175"/>
      <c r="N306" s="110">
        <f t="shared" si="79"/>
        <v>0</v>
      </c>
      <c r="O306" s="88">
        <f t="shared" si="79"/>
        <v>0</v>
      </c>
    </row>
    <row r="307" spans="1:15" ht="38.25" x14ac:dyDescent="0.25">
      <c r="A307" s="100">
        <f t="shared" si="90"/>
        <v>279</v>
      </c>
      <c r="B307" s="101">
        <v>470000</v>
      </c>
      <c r="C307" s="102" t="s">
        <v>196</v>
      </c>
      <c r="D307" s="93">
        <f t="shared" ref="D307:M307" si="95">D308+D312</f>
        <v>0</v>
      </c>
      <c r="E307" s="84">
        <f t="shared" si="95"/>
        <v>0</v>
      </c>
      <c r="F307" s="93">
        <f t="shared" si="95"/>
        <v>0</v>
      </c>
      <c r="G307" s="84">
        <f t="shared" si="95"/>
        <v>0</v>
      </c>
      <c r="H307" s="83">
        <f t="shared" si="95"/>
        <v>0</v>
      </c>
      <c r="I307" s="84">
        <f t="shared" si="95"/>
        <v>0</v>
      </c>
      <c r="J307" s="93">
        <f t="shared" si="95"/>
        <v>0</v>
      </c>
      <c r="K307" s="84">
        <f t="shared" si="95"/>
        <v>0</v>
      </c>
      <c r="L307" s="93">
        <f t="shared" si="95"/>
        <v>0</v>
      </c>
      <c r="M307" s="84">
        <f t="shared" si="95"/>
        <v>0</v>
      </c>
      <c r="N307" s="93">
        <f t="shared" si="79"/>
        <v>0</v>
      </c>
      <c r="O307" s="84">
        <f t="shared" si="79"/>
        <v>0</v>
      </c>
    </row>
    <row r="308" spans="1:15" ht="51" x14ac:dyDescent="0.25">
      <c r="A308" s="100">
        <f t="shared" si="90"/>
        <v>280</v>
      </c>
      <c r="B308" s="101">
        <v>471000</v>
      </c>
      <c r="C308" s="102" t="s">
        <v>435</v>
      </c>
      <c r="D308" s="93">
        <f t="shared" ref="D308:M308" si="96">SUM(D309:D311)</f>
        <v>0</v>
      </c>
      <c r="E308" s="84">
        <f t="shared" si="96"/>
        <v>0</v>
      </c>
      <c r="F308" s="93">
        <f t="shared" si="96"/>
        <v>0</v>
      </c>
      <c r="G308" s="84">
        <f t="shared" si="96"/>
        <v>0</v>
      </c>
      <c r="H308" s="83">
        <f t="shared" si="96"/>
        <v>0</v>
      </c>
      <c r="I308" s="84">
        <f t="shared" si="96"/>
        <v>0</v>
      </c>
      <c r="J308" s="93">
        <f t="shared" si="96"/>
        <v>0</v>
      </c>
      <c r="K308" s="84">
        <f t="shared" si="96"/>
        <v>0</v>
      </c>
      <c r="L308" s="93">
        <f t="shared" si="96"/>
        <v>0</v>
      </c>
      <c r="M308" s="84">
        <f t="shared" si="96"/>
        <v>0</v>
      </c>
      <c r="N308" s="93">
        <f t="shared" si="79"/>
        <v>0</v>
      </c>
      <c r="O308" s="84">
        <f t="shared" si="79"/>
        <v>0</v>
      </c>
    </row>
    <row r="309" spans="1:15" ht="38.25" x14ac:dyDescent="0.25">
      <c r="A309" s="103">
        <f t="shared" si="90"/>
        <v>281</v>
      </c>
      <c r="B309" s="104">
        <v>471100</v>
      </c>
      <c r="C309" s="105" t="s">
        <v>92</v>
      </c>
      <c r="D309" s="176"/>
      <c r="E309" s="175"/>
      <c r="F309" s="176"/>
      <c r="G309" s="175"/>
      <c r="H309" s="174"/>
      <c r="I309" s="173"/>
      <c r="J309" s="176"/>
      <c r="K309" s="175"/>
      <c r="L309" s="176"/>
      <c r="M309" s="175"/>
      <c r="N309" s="110">
        <f t="shared" si="79"/>
        <v>0</v>
      </c>
      <c r="O309" s="88">
        <f t="shared" si="79"/>
        <v>0</v>
      </c>
    </row>
    <row r="310" spans="1:15" ht="51" x14ac:dyDescent="0.25">
      <c r="A310" s="103">
        <f t="shared" si="90"/>
        <v>282</v>
      </c>
      <c r="B310" s="104">
        <v>471200</v>
      </c>
      <c r="C310" s="105" t="s">
        <v>93</v>
      </c>
      <c r="D310" s="176"/>
      <c r="E310" s="175"/>
      <c r="F310" s="176"/>
      <c r="G310" s="175"/>
      <c r="H310" s="174"/>
      <c r="I310" s="173"/>
      <c r="J310" s="176"/>
      <c r="K310" s="175"/>
      <c r="L310" s="176"/>
      <c r="M310" s="175"/>
      <c r="N310" s="110">
        <f t="shared" si="79"/>
        <v>0</v>
      </c>
      <c r="O310" s="88">
        <f t="shared" si="79"/>
        <v>0</v>
      </c>
    </row>
    <row r="311" spans="1:15" ht="51" x14ac:dyDescent="0.25">
      <c r="A311" s="119">
        <f t="shared" si="90"/>
        <v>283</v>
      </c>
      <c r="B311" s="120">
        <v>471900</v>
      </c>
      <c r="C311" s="121" t="s">
        <v>285</v>
      </c>
      <c r="D311" s="176"/>
      <c r="E311" s="175"/>
      <c r="F311" s="176"/>
      <c r="G311" s="175"/>
      <c r="H311" s="174"/>
      <c r="I311" s="173"/>
      <c r="J311" s="176"/>
      <c r="K311" s="175"/>
      <c r="L311" s="176"/>
      <c r="M311" s="175"/>
      <c r="N311" s="137">
        <f t="shared" si="79"/>
        <v>0</v>
      </c>
      <c r="O311" s="122">
        <f t="shared" si="79"/>
        <v>0</v>
      </c>
    </row>
    <row r="312" spans="1:15" ht="38.25" x14ac:dyDescent="0.25">
      <c r="A312" s="100">
        <f t="shared" si="90"/>
        <v>284</v>
      </c>
      <c r="B312" s="101">
        <v>472000</v>
      </c>
      <c r="C312" s="102" t="s">
        <v>436</v>
      </c>
      <c r="D312" s="93">
        <f t="shared" ref="D312:M312" si="97">SUM(D313:D321)</f>
        <v>0</v>
      </c>
      <c r="E312" s="84">
        <f t="shared" si="97"/>
        <v>0</v>
      </c>
      <c r="F312" s="93">
        <f t="shared" si="97"/>
        <v>0</v>
      </c>
      <c r="G312" s="84">
        <f t="shared" si="97"/>
        <v>0</v>
      </c>
      <c r="H312" s="83">
        <f t="shared" si="97"/>
        <v>0</v>
      </c>
      <c r="I312" s="84">
        <f t="shared" si="97"/>
        <v>0</v>
      </c>
      <c r="J312" s="93">
        <f t="shared" si="97"/>
        <v>0</v>
      </c>
      <c r="K312" s="84">
        <f t="shared" si="97"/>
        <v>0</v>
      </c>
      <c r="L312" s="93">
        <f t="shared" si="97"/>
        <v>0</v>
      </c>
      <c r="M312" s="84">
        <f t="shared" si="97"/>
        <v>0</v>
      </c>
      <c r="N312" s="93">
        <f t="shared" si="79"/>
        <v>0</v>
      </c>
      <c r="O312" s="84">
        <f t="shared" si="79"/>
        <v>0</v>
      </c>
    </row>
    <row r="313" spans="1:15" ht="25.5" x14ac:dyDescent="0.25">
      <c r="A313" s="103">
        <f t="shared" si="90"/>
        <v>285</v>
      </c>
      <c r="B313" s="104">
        <v>472100</v>
      </c>
      <c r="C313" s="105" t="s">
        <v>214</v>
      </c>
      <c r="D313" s="176"/>
      <c r="E313" s="175"/>
      <c r="F313" s="176"/>
      <c r="G313" s="175"/>
      <c r="H313" s="174"/>
      <c r="I313" s="173"/>
      <c r="J313" s="176"/>
      <c r="K313" s="175"/>
      <c r="L313" s="176"/>
      <c r="M313" s="175"/>
      <c r="N313" s="110">
        <f t="shared" si="79"/>
        <v>0</v>
      </c>
      <c r="O313" s="88">
        <f t="shared" si="79"/>
        <v>0</v>
      </c>
    </row>
    <row r="314" spans="1:15" ht="25.5" x14ac:dyDescent="0.25">
      <c r="A314" s="103">
        <f t="shared" si="90"/>
        <v>286</v>
      </c>
      <c r="B314" s="104">
        <v>472200</v>
      </c>
      <c r="C314" s="105" t="s">
        <v>26</v>
      </c>
      <c r="D314" s="176"/>
      <c r="E314" s="175"/>
      <c r="F314" s="176"/>
      <c r="G314" s="175"/>
      <c r="H314" s="174"/>
      <c r="I314" s="173"/>
      <c r="J314" s="176"/>
      <c r="K314" s="175"/>
      <c r="L314" s="176"/>
      <c r="M314" s="175"/>
      <c r="N314" s="110">
        <f t="shared" si="79"/>
        <v>0</v>
      </c>
      <c r="O314" s="88">
        <f t="shared" si="79"/>
        <v>0</v>
      </c>
    </row>
    <row r="315" spans="1:15" ht="25.5" x14ac:dyDescent="0.25">
      <c r="A315" s="103">
        <f t="shared" si="90"/>
        <v>287</v>
      </c>
      <c r="B315" s="104">
        <v>472300</v>
      </c>
      <c r="C315" s="105" t="s">
        <v>27</v>
      </c>
      <c r="D315" s="176"/>
      <c r="E315" s="175"/>
      <c r="F315" s="176"/>
      <c r="G315" s="175"/>
      <c r="H315" s="174"/>
      <c r="I315" s="173"/>
      <c r="J315" s="176"/>
      <c r="K315" s="175"/>
      <c r="L315" s="176"/>
      <c r="M315" s="175"/>
      <c r="N315" s="110">
        <f t="shared" si="79"/>
        <v>0</v>
      </c>
      <c r="O315" s="88">
        <f t="shared" si="79"/>
        <v>0</v>
      </c>
    </row>
    <row r="316" spans="1:15" ht="25.5" x14ac:dyDescent="0.25">
      <c r="A316" s="103">
        <f t="shared" si="90"/>
        <v>288</v>
      </c>
      <c r="B316" s="104">
        <v>472400</v>
      </c>
      <c r="C316" s="105" t="s">
        <v>364</v>
      </c>
      <c r="D316" s="176"/>
      <c r="E316" s="175"/>
      <c r="F316" s="176"/>
      <c r="G316" s="175"/>
      <c r="H316" s="174"/>
      <c r="I316" s="173"/>
      <c r="J316" s="176"/>
      <c r="K316" s="175"/>
      <c r="L316" s="176"/>
      <c r="M316" s="175"/>
      <c r="N316" s="110">
        <f t="shared" si="79"/>
        <v>0</v>
      </c>
      <c r="O316" s="88">
        <f t="shared" si="79"/>
        <v>0</v>
      </c>
    </row>
    <row r="317" spans="1:15" ht="25.5" x14ac:dyDescent="0.25">
      <c r="A317" s="103">
        <f t="shared" si="90"/>
        <v>289</v>
      </c>
      <c r="B317" s="104">
        <v>472500</v>
      </c>
      <c r="C317" s="105" t="s">
        <v>365</v>
      </c>
      <c r="D317" s="176"/>
      <c r="E317" s="175"/>
      <c r="F317" s="176"/>
      <c r="G317" s="175"/>
      <c r="H317" s="174"/>
      <c r="I317" s="173"/>
      <c r="J317" s="176"/>
      <c r="K317" s="175"/>
      <c r="L317" s="176"/>
      <c r="M317" s="175"/>
      <c r="N317" s="110">
        <f t="shared" si="79"/>
        <v>0</v>
      </c>
      <c r="O317" s="88">
        <f t="shared" si="79"/>
        <v>0</v>
      </c>
    </row>
    <row r="318" spans="1:15" ht="25.5" x14ac:dyDescent="0.25">
      <c r="A318" s="103">
        <f t="shared" si="90"/>
        <v>290</v>
      </c>
      <c r="B318" s="104">
        <v>472600</v>
      </c>
      <c r="C318" s="105" t="s">
        <v>366</v>
      </c>
      <c r="D318" s="176"/>
      <c r="E318" s="175"/>
      <c r="F318" s="176"/>
      <c r="G318" s="175"/>
      <c r="H318" s="174"/>
      <c r="I318" s="173"/>
      <c r="J318" s="176"/>
      <c r="K318" s="175"/>
      <c r="L318" s="176"/>
      <c r="M318" s="175"/>
      <c r="N318" s="110">
        <f t="shared" si="79"/>
        <v>0</v>
      </c>
      <c r="O318" s="88">
        <f t="shared" si="79"/>
        <v>0</v>
      </c>
    </row>
    <row r="319" spans="1:15" ht="38.25" x14ac:dyDescent="0.25">
      <c r="A319" s="103">
        <f t="shared" si="90"/>
        <v>291</v>
      </c>
      <c r="B319" s="104">
        <v>472700</v>
      </c>
      <c r="C319" s="105" t="s">
        <v>367</v>
      </c>
      <c r="D319" s="176"/>
      <c r="E319" s="175"/>
      <c r="F319" s="176"/>
      <c r="G319" s="175"/>
      <c r="H319" s="174"/>
      <c r="I319" s="173"/>
      <c r="J319" s="176"/>
      <c r="K319" s="175"/>
      <c r="L319" s="176"/>
      <c r="M319" s="175"/>
      <c r="N319" s="110">
        <f t="shared" si="79"/>
        <v>0</v>
      </c>
      <c r="O319" s="88">
        <f t="shared" si="79"/>
        <v>0</v>
      </c>
    </row>
    <row r="320" spans="1:15" ht="25.5" x14ac:dyDescent="0.25">
      <c r="A320" s="103">
        <f t="shared" si="90"/>
        <v>292</v>
      </c>
      <c r="B320" s="104">
        <v>472800</v>
      </c>
      <c r="C320" s="105" t="s">
        <v>368</v>
      </c>
      <c r="D320" s="176"/>
      <c r="E320" s="175"/>
      <c r="F320" s="176"/>
      <c r="G320" s="175"/>
      <c r="H320" s="174"/>
      <c r="I320" s="173"/>
      <c r="J320" s="176"/>
      <c r="K320" s="175"/>
      <c r="L320" s="176"/>
      <c r="M320" s="175"/>
      <c r="N320" s="110">
        <f t="shared" ref="N320:O383" si="98">SUM(H320,J320,L320)</f>
        <v>0</v>
      </c>
      <c r="O320" s="88">
        <f t="shared" si="98"/>
        <v>0</v>
      </c>
    </row>
    <row r="321" spans="1:15" x14ac:dyDescent="0.25">
      <c r="A321" s="103">
        <f t="shared" si="90"/>
        <v>293</v>
      </c>
      <c r="B321" s="104">
        <v>472900</v>
      </c>
      <c r="C321" s="105" t="s">
        <v>369</v>
      </c>
      <c r="D321" s="176"/>
      <c r="E321" s="175"/>
      <c r="F321" s="176"/>
      <c r="G321" s="175"/>
      <c r="H321" s="174"/>
      <c r="I321" s="173"/>
      <c r="J321" s="176"/>
      <c r="K321" s="175"/>
      <c r="L321" s="176"/>
      <c r="M321" s="175"/>
      <c r="N321" s="110">
        <f t="shared" si="98"/>
        <v>0</v>
      </c>
      <c r="O321" s="88">
        <f t="shared" si="98"/>
        <v>0</v>
      </c>
    </row>
    <row r="322" spans="1:15" ht="25.5" x14ac:dyDescent="0.25">
      <c r="A322" s="100">
        <f t="shared" si="90"/>
        <v>294</v>
      </c>
      <c r="B322" s="101">
        <v>480000</v>
      </c>
      <c r="C322" s="102" t="s">
        <v>437</v>
      </c>
      <c r="D322" s="93">
        <f>D323+D326+D330+D332+D335+D337</f>
        <v>0</v>
      </c>
      <c r="E322" s="84">
        <f t="shared" ref="E322:M322" si="99">E323+E326+E330+E332+E335+E337</f>
        <v>0</v>
      </c>
      <c r="F322" s="93">
        <f t="shared" si="99"/>
        <v>0</v>
      </c>
      <c r="G322" s="84">
        <f t="shared" si="99"/>
        <v>0</v>
      </c>
      <c r="H322" s="83">
        <f t="shared" si="99"/>
        <v>0</v>
      </c>
      <c r="I322" s="84">
        <f t="shared" si="99"/>
        <v>0</v>
      </c>
      <c r="J322" s="93">
        <f t="shared" si="99"/>
        <v>0</v>
      </c>
      <c r="K322" s="84">
        <f t="shared" si="99"/>
        <v>0</v>
      </c>
      <c r="L322" s="93">
        <f t="shared" si="99"/>
        <v>0</v>
      </c>
      <c r="M322" s="84">
        <f t="shared" si="99"/>
        <v>0</v>
      </c>
      <c r="N322" s="93">
        <f t="shared" si="98"/>
        <v>0</v>
      </c>
      <c r="O322" s="84">
        <f t="shared" si="98"/>
        <v>0</v>
      </c>
    </row>
    <row r="323" spans="1:15" ht="25.5" x14ac:dyDescent="0.25">
      <c r="A323" s="100">
        <f t="shared" si="90"/>
        <v>295</v>
      </c>
      <c r="B323" s="101">
        <v>481000</v>
      </c>
      <c r="C323" s="102" t="s">
        <v>438</v>
      </c>
      <c r="D323" s="93">
        <f t="shared" ref="D323:M323" si="100">SUM(D324:D325)</f>
        <v>0</v>
      </c>
      <c r="E323" s="84">
        <f t="shared" si="100"/>
        <v>0</v>
      </c>
      <c r="F323" s="93">
        <f t="shared" si="100"/>
        <v>0</v>
      </c>
      <c r="G323" s="84">
        <f t="shared" si="100"/>
        <v>0</v>
      </c>
      <c r="H323" s="83">
        <f t="shared" si="100"/>
        <v>0</v>
      </c>
      <c r="I323" s="84">
        <f t="shared" si="100"/>
        <v>0</v>
      </c>
      <c r="J323" s="93">
        <f t="shared" si="100"/>
        <v>0</v>
      </c>
      <c r="K323" s="84">
        <f t="shared" si="100"/>
        <v>0</v>
      </c>
      <c r="L323" s="93">
        <f t="shared" si="100"/>
        <v>0</v>
      </c>
      <c r="M323" s="84">
        <f t="shared" si="100"/>
        <v>0</v>
      </c>
      <c r="N323" s="93">
        <f t="shared" si="98"/>
        <v>0</v>
      </c>
      <c r="O323" s="84">
        <f t="shared" si="98"/>
        <v>0</v>
      </c>
    </row>
    <row r="324" spans="1:15" ht="38.25" x14ac:dyDescent="0.25">
      <c r="A324" s="103">
        <f t="shared" si="90"/>
        <v>296</v>
      </c>
      <c r="B324" s="104">
        <v>481100</v>
      </c>
      <c r="C324" s="105" t="s">
        <v>370</v>
      </c>
      <c r="D324" s="176"/>
      <c r="E324" s="175"/>
      <c r="F324" s="176"/>
      <c r="G324" s="175"/>
      <c r="H324" s="174"/>
      <c r="I324" s="173"/>
      <c r="J324" s="176"/>
      <c r="K324" s="175"/>
      <c r="L324" s="176"/>
      <c r="M324" s="175"/>
      <c r="N324" s="110">
        <f t="shared" si="98"/>
        <v>0</v>
      </c>
      <c r="O324" s="88">
        <f t="shared" si="98"/>
        <v>0</v>
      </c>
    </row>
    <row r="325" spans="1:15" ht="25.5" x14ac:dyDescent="0.25">
      <c r="A325" s="103">
        <f t="shared" si="90"/>
        <v>297</v>
      </c>
      <c r="B325" s="104">
        <v>481900</v>
      </c>
      <c r="C325" s="105" t="s">
        <v>28</v>
      </c>
      <c r="D325" s="176"/>
      <c r="E325" s="175"/>
      <c r="F325" s="176"/>
      <c r="G325" s="175"/>
      <c r="H325" s="174"/>
      <c r="I325" s="173"/>
      <c r="J325" s="176"/>
      <c r="K325" s="175"/>
      <c r="L325" s="176"/>
      <c r="M325" s="175"/>
      <c r="N325" s="110">
        <f t="shared" si="98"/>
        <v>0</v>
      </c>
      <c r="O325" s="88">
        <f t="shared" si="98"/>
        <v>0</v>
      </c>
    </row>
    <row r="326" spans="1:15" ht="25.5" x14ac:dyDescent="0.25">
      <c r="A326" s="100">
        <f t="shared" si="90"/>
        <v>298</v>
      </c>
      <c r="B326" s="101">
        <v>482000</v>
      </c>
      <c r="C326" s="102" t="s">
        <v>439</v>
      </c>
      <c r="D326" s="93">
        <f>SUM(D327:D329)</f>
        <v>0</v>
      </c>
      <c r="E326" s="84">
        <f t="shared" ref="E326:M326" si="101">SUM(E327:E329)</f>
        <v>0</v>
      </c>
      <c r="F326" s="93">
        <f t="shared" si="101"/>
        <v>0</v>
      </c>
      <c r="G326" s="84">
        <f t="shared" si="101"/>
        <v>0</v>
      </c>
      <c r="H326" s="83">
        <f t="shared" si="101"/>
        <v>0</v>
      </c>
      <c r="I326" s="84">
        <f t="shared" si="101"/>
        <v>0</v>
      </c>
      <c r="J326" s="93">
        <f t="shared" si="101"/>
        <v>0</v>
      </c>
      <c r="K326" s="84">
        <f t="shared" si="101"/>
        <v>0</v>
      </c>
      <c r="L326" s="93">
        <f t="shared" si="101"/>
        <v>0</v>
      </c>
      <c r="M326" s="84">
        <f t="shared" si="101"/>
        <v>0</v>
      </c>
      <c r="N326" s="93">
        <f t="shared" si="98"/>
        <v>0</v>
      </c>
      <c r="O326" s="84">
        <f t="shared" si="98"/>
        <v>0</v>
      </c>
    </row>
    <row r="327" spans="1:15" x14ac:dyDescent="0.25">
      <c r="A327" s="103">
        <f t="shared" si="90"/>
        <v>299</v>
      </c>
      <c r="B327" s="104">
        <v>482100</v>
      </c>
      <c r="C327" s="105" t="s">
        <v>29</v>
      </c>
      <c r="D327" s="176"/>
      <c r="E327" s="175"/>
      <c r="F327" s="176"/>
      <c r="G327" s="175"/>
      <c r="H327" s="174"/>
      <c r="I327" s="173"/>
      <c r="J327" s="176"/>
      <c r="K327" s="175"/>
      <c r="L327" s="176"/>
      <c r="M327" s="175"/>
      <c r="N327" s="110">
        <f t="shared" si="98"/>
        <v>0</v>
      </c>
      <c r="O327" s="88">
        <f t="shared" si="98"/>
        <v>0</v>
      </c>
    </row>
    <row r="328" spans="1:15" x14ac:dyDescent="0.25">
      <c r="A328" s="103">
        <f t="shared" si="90"/>
        <v>300</v>
      </c>
      <c r="B328" s="104">
        <v>482200</v>
      </c>
      <c r="C328" s="105" t="s">
        <v>30</v>
      </c>
      <c r="D328" s="176"/>
      <c r="E328" s="175"/>
      <c r="F328" s="176"/>
      <c r="G328" s="175"/>
      <c r="H328" s="174"/>
      <c r="I328" s="173"/>
      <c r="J328" s="176"/>
      <c r="K328" s="175"/>
      <c r="L328" s="176"/>
      <c r="M328" s="175"/>
      <c r="N328" s="110">
        <f t="shared" si="98"/>
        <v>0</v>
      </c>
      <c r="O328" s="88">
        <f t="shared" si="98"/>
        <v>0</v>
      </c>
    </row>
    <row r="329" spans="1:15" x14ac:dyDescent="0.25">
      <c r="A329" s="103">
        <f t="shared" si="90"/>
        <v>301</v>
      </c>
      <c r="B329" s="104">
        <v>482300</v>
      </c>
      <c r="C329" s="105" t="s">
        <v>31</v>
      </c>
      <c r="D329" s="176"/>
      <c r="E329" s="175"/>
      <c r="F329" s="176"/>
      <c r="G329" s="175"/>
      <c r="H329" s="174"/>
      <c r="I329" s="173"/>
      <c r="J329" s="176"/>
      <c r="K329" s="175"/>
      <c r="L329" s="176"/>
      <c r="M329" s="175"/>
      <c r="N329" s="110">
        <f t="shared" si="98"/>
        <v>0</v>
      </c>
      <c r="O329" s="88">
        <f t="shared" si="98"/>
        <v>0</v>
      </c>
    </row>
    <row r="330" spans="1:15" ht="25.5" x14ac:dyDescent="0.25">
      <c r="A330" s="100">
        <f t="shared" si="90"/>
        <v>302</v>
      </c>
      <c r="B330" s="101">
        <v>483000</v>
      </c>
      <c r="C330" s="102" t="s">
        <v>440</v>
      </c>
      <c r="D330" s="93">
        <f t="shared" ref="D330:M330" si="102">D331</f>
        <v>0</v>
      </c>
      <c r="E330" s="84">
        <f t="shared" si="102"/>
        <v>0</v>
      </c>
      <c r="F330" s="93">
        <f t="shared" si="102"/>
        <v>0</v>
      </c>
      <c r="G330" s="84">
        <f t="shared" si="102"/>
        <v>0</v>
      </c>
      <c r="H330" s="83">
        <f t="shared" si="102"/>
        <v>0</v>
      </c>
      <c r="I330" s="84">
        <f t="shared" si="102"/>
        <v>0</v>
      </c>
      <c r="J330" s="93">
        <f t="shared" si="102"/>
        <v>0</v>
      </c>
      <c r="K330" s="84">
        <f t="shared" si="102"/>
        <v>0</v>
      </c>
      <c r="L330" s="93">
        <f t="shared" si="102"/>
        <v>0</v>
      </c>
      <c r="M330" s="84">
        <f t="shared" si="102"/>
        <v>0</v>
      </c>
      <c r="N330" s="93">
        <f t="shared" si="98"/>
        <v>0</v>
      </c>
      <c r="O330" s="84">
        <f t="shared" si="98"/>
        <v>0</v>
      </c>
    </row>
    <row r="331" spans="1:15" ht="25.5" x14ac:dyDescent="0.25">
      <c r="A331" s="103">
        <f t="shared" si="90"/>
        <v>303</v>
      </c>
      <c r="B331" s="104">
        <v>483100</v>
      </c>
      <c r="C331" s="105" t="s">
        <v>40</v>
      </c>
      <c r="D331" s="176"/>
      <c r="E331" s="175"/>
      <c r="F331" s="176"/>
      <c r="G331" s="175"/>
      <c r="H331" s="174"/>
      <c r="I331" s="173"/>
      <c r="J331" s="176"/>
      <c r="K331" s="175"/>
      <c r="L331" s="176"/>
      <c r="M331" s="175"/>
      <c r="N331" s="110">
        <f t="shared" si="98"/>
        <v>0</v>
      </c>
      <c r="O331" s="88">
        <f t="shared" si="98"/>
        <v>0</v>
      </c>
    </row>
    <row r="332" spans="1:15" ht="63.75" x14ac:dyDescent="0.25">
      <c r="A332" s="100">
        <f t="shared" si="90"/>
        <v>304</v>
      </c>
      <c r="B332" s="101">
        <v>484000</v>
      </c>
      <c r="C332" s="102" t="s">
        <v>441</v>
      </c>
      <c r="D332" s="93">
        <f t="shared" ref="D332:M332" si="103">SUM(D333:D334)</f>
        <v>0</v>
      </c>
      <c r="E332" s="84">
        <f t="shared" si="103"/>
        <v>0</v>
      </c>
      <c r="F332" s="93">
        <f t="shared" si="103"/>
        <v>0</v>
      </c>
      <c r="G332" s="84">
        <f t="shared" si="103"/>
        <v>0</v>
      </c>
      <c r="H332" s="83">
        <f t="shared" si="103"/>
        <v>0</v>
      </c>
      <c r="I332" s="84">
        <f t="shared" si="103"/>
        <v>0</v>
      </c>
      <c r="J332" s="93">
        <f t="shared" si="103"/>
        <v>0</v>
      </c>
      <c r="K332" s="84">
        <f t="shared" si="103"/>
        <v>0</v>
      </c>
      <c r="L332" s="93">
        <f t="shared" si="103"/>
        <v>0</v>
      </c>
      <c r="M332" s="84">
        <f t="shared" si="103"/>
        <v>0</v>
      </c>
      <c r="N332" s="93">
        <f t="shared" si="98"/>
        <v>0</v>
      </c>
      <c r="O332" s="84">
        <f t="shared" si="98"/>
        <v>0</v>
      </c>
    </row>
    <row r="333" spans="1:15" ht="38.25" x14ac:dyDescent="0.25">
      <c r="A333" s="103">
        <f t="shared" si="90"/>
        <v>305</v>
      </c>
      <c r="B333" s="104">
        <v>484100</v>
      </c>
      <c r="C333" s="105" t="s">
        <v>32</v>
      </c>
      <c r="D333" s="176"/>
      <c r="E333" s="175"/>
      <c r="F333" s="176"/>
      <c r="G333" s="175"/>
      <c r="H333" s="174"/>
      <c r="I333" s="173"/>
      <c r="J333" s="176"/>
      <c r="K333" s="175"/>
      <c r="L333" s="176"/>
      <c r="M333" s="175"/>
      <c r="N333" s="110">
        <f t="shared" si="98"/>
        <v>0</v>
      </c>
      <c r="O333" s="88">
        <f t="shared" si="98"/>
        <v>0</v>
      </c>
    </row>
    <row r="334" spans="1:15" x14ac:dyDescent="0.25">
      <c r="A334" s="103">
        <f t="shared" si="90"/>
        <v>306</v>
      </c>
      <c r="B334" s="104">
        <v>484200</v>
      </c>
      <c r="C334" s="105" t="s">
        <v>33</v>
      </c>
      <c r="D334" s="176"/>
      <c r="E334" s="175"/>
      <c r="F334" s="176"/>
      <c r="G334" s="175"/>
      <c r="H334" s="174"/>
      <c r="I334" s="173"/>
      <c r="J334" s="176"/>
      <c r="K334" s="175"/>
      <c r="L334" s="176"/>
      <c r="M334" s="175"/>
      <c r="N334" s="110">
        <f t="shared" si="98"/>
        <v>0</v>
      </c>
      <c r="O334" s="88">
        <f t="shared" si="98"/>
        <v>0</v>
      </c>
    </row>
    <row r="335" spans="1:15" ht="38.25" x14ac:dyDescent="0.25">
      <c r="A335" s="100">
        <f t="shared" si="90"/>
        <v>307</v>
      </c>
      <c r="B335" s="101">
        <v>485000</v>
      </c>
      <c r="C335" s="102" t="s">
        <v>442</v>
      </c>
      <c r="D335" s="93">
        <f t="shared" ref="D335:M337" si="104">D336</f>
        <v>0</v>
      </c>
      <c r="E335" s="84">
        <f t="shared" si="104"/>
        <v>0</v>
      </c>
      <c r="F335" s="93">
        <f t="shared" si="104"/>
        <v>0</v>
      </c>
      <c r="G335" s="84">
        <f t="shared" si="104"/>
        <v>0</v>
      </c>
      <c r="H335" s="83">
        <f t="shared" si="104"/>
        <v>0</v>
      </c>
      <c r="I335" s="84">
        <f t="shared" si="104"/>
        <v>0</v>
      </c>
      <c r="J335" s="93">
        <f t="shared" si="104"/>
        <v>0</v>
      </c>
      <c r="K335" s="84">
        <f t="shared" si="104"/>
        <v>0</v>
      </c>
      <c r="L335" s="93">
        <f t="shared" si="104"/>
        <v>0</v>
      </c>
      <c r="M335" s="84">
        <f t="shared" si="104"/>
        <v>0</v>
      </c>
      <c r="N335" s="93">
        <f t="shared" si="98"/>
        <v>0</v>
      </c>
      <c r="O335" s="84">
        <f t="shared" si="98"/>
        <v>0</v>
      </c>
    </row>
    <row r="336" spans="1:15" ht="38.25" x14ac:dyDescent="0.25">
      <c r="A336" s="103">
        <f t="shared" si="90"/>
        <v>308</v>
      </c>
      <c r="B336" s="104">
        <v>485100</v>
      </c>
      <c r="C336" s="105" t="s">
        <v>41</v>
      </c>
      <c r="D336" s="176"/>
      <c r="E336" s="175"/>
      <c r="F336" s="176"/>
      <c r="G336" s="175"/>
      <c r="H336" s="174"/>
      <c r="I336" s="173"/>
      <c r="J336" s="176"/>
      <c r="K336" s="175"/>
      <c r="L336" s="176"/>
      <c r="M336" s="175"/>
      <c r="N336" s="110">
        <f t="shared" si="98"/>
        <v>0</v>
      </c>
      <c r="O336" s="88">
        <f t="shared" si="98"/>
        <v>0</v>
      </c>
    </row>
    <row r="337" spans="1:15" ht="63.75" x14ac:dyDescent="0.25">
      <c r="A337" s="100">
        <f t="shared" si="90"/>
        <v>309</v>
      </c>
      <c r="B337" s="101">
        <v>489000</v>
      </c>
      <c r="C337" s="102" t="s">
        <v>230</v>
      </c>
      <c r="D337" s="93">
        <f t="shared" si="104"/>
        <v>0</v>
      </c>
      <c r="E337" s="84">
        <f t="shared" si="104"/>
        <v>0</v>
      </c>
      <c r="F337" s="93">
        <f t="shared" si="104"/>
        <v>0</v>
      </c>
      <c r="G337" s="84">
        <f t="shared" si="104"/>
        <v>0</v>
      </c>
      <c r="H337" s="83">
        <f t="shared" si="104"/>
        <v>0</v>
      </c>
      <c r="I337" s="84">
        <f t="shared" si="104"/>
        <v>0</v>
      </c>
      <c r="J337" s="93">
        <f t="shared" si="104"/>
        <v>0</v>
      </c>
      <c r="K337" s="84">
        <f t="shared" si="104"/>
        <v>0</v>
      </c>
      <c r="L337" s="93">
        <f t="shared" si="104"/>
        <v>0</v>
      </c>
      <c r="M337" s="84">
        <f t="shared" si="104"/>
        <v>0</v>
      </c>
      <c r="N337" s="93">
        <f t="shared" si="98"/>
        <v>0</v>
      </c>
      <c r="O337" s="84">
        <f t="shared" si="98"/>
        <v>0</v>
      </c>
    </row>
    <row r="338" spans="1:15" ht="51" x14ac:dyDescent="0.25">
      <c r="A338" s="103">
        <f t="shared" si="90"/>
        <v>310</v>
      </c>
      <c r="B338" s="104">
        <v>489100</v>
      </c>
      <c r="C338" s="105" t="s">
        <v>501</v>
      </c>
      <c r="D338" s="176"/>
      <c r="E338" s="175"/>
      <c r="F338" s="176"/>
      <c r="G338" s="175"/>
      <c r="H338" s="174"/>
      <c r="I338" s="173"/>
      <c r="J338" s="176"/>
      <c r="K338" s="175"/>
      <c r="L338" s="176"/>
      <c r="M338" s="175"/>
      <c r="N338" s="110">
        <f t="shared" si="98"/>
        <v>0</v>
      </c>
      <c r="O338" s="88">
        <f t="shared" si="98"/>
        <v>0</v>
      </c>
    </row>
    <row r="339" spans="1:15" ht="38.25" x14ac:dyDescent="0.25">
      <c r="A339" s="111">
        <f t="shared" si="90"/>
        <v>311</v>
      </c>
      <c r="B339" s="112">
        <v>500000</v>
      </c>
      <c r="C339" s="113" t="s">
        <v>231</v>
      </c>
      <c r="D339" s="114">
        <f>D340+D362+D371+D374+D382</f>
        <v>0</v>
      </c>
      <c r="E339" s="115">
        <f t="shared" ref="E339:M339" si="105">E340+E362+E371+E374+E382</f>
        <v>0</v>
      </c>
      <c r="F339" s="114">
        <f t="shared" si="105"/>
        <v>400000</v>
      </c>
      <c r="G339" s="115">
        <f t="shared" si="105"/>
        <v>0</v>
      </c>
      <c r="H339" s="78">
        <f t="shared" si="105"/>
        <v>3000000</v>
      </c>
      <c r="I339" s="115">
        <f t="shared" si="105"/>
        <v>0</v>
      </c>
      <c r="J339" s="114">
        <f t="shared" si="105"/>
        <v>0</v>
      </c>
      <c r="K339" s="115">
        <f t="shared" si="105"/>
        <v>0</v>
      </c>
      <c r="L339" s="114">
        <f t="shared" si="105"/>
        <v>0</v>
      </c>
      <c r="M339" s="115">
        <f t="shared" si="105"/>
        <v>0</v>
      </c>
      <c r="N339" s="114">
        <f t="shared" si="98"/>
        <v>3000000</v>
      </c>
      <c r="O339" s="115">
        <f t="shared" si="98"/>
        <v>0</v>
      </c>
    </row>
    <row r="340" spans="1:15" ht="25.5" x14ac:dyDescent="0.25">
      <c r="A340" s="100">
        <f t="shared" si="90"/>
        <v>312</v>
      </c>
      <c r="B340" s="101">
        <v>510000</v>
      </c>
      <c r="C340" s="102" t="s">
        <v>232</v>
      </c>
      <c r="D340" s="93">
        <f>D341+D346+D356+D358+D360</f>
        <v>0</v>
      </c>
      <c r="E340" s="84">
        <f t="shared" ref="E340:M340" si="106">E341+E346+E356+E358+E360</f>
        <v>0</v>
      </c>
      <c r="F340" s="93">
        <f t="shared" si="106"/>
        <v>400000</v>
      </c>
      <c r="G340" s="84">
        <f t="shared" si="106"/>
        <v>0</v>
      </c>
      <c r="H340" s="83">
        <f t="shared" si="106"/>
        <v>3000000</v>
      </c>
      <c r="I340" s="84">
        <f t="shared" si="106"/>
        <v>0</v>
      </c>
      <c r="J340" s="93">
        <f t="shared" si="106"/>
        <v>0</v>
      </c>
      <c r="K340" s="84">
        <f t="shared" si="106"/>
        <v>0</v>
      </c>
      <c r="L340" s="93">
        <f t="shared" si="106"/>
        <v>0</v>
      </c>
      <c r="M340" s="84">
        <f t="shared" si="106"/>
        <v>0</v>
      </c>
      <c r="N340" s="93">
        <f t="shared" si="98"/>
        <v>3000000</v>
      </c>
      <c r="O340" s="84">
        <f t="shared" si="98"/>
        <v>0</v>
      </c>
    </row>
    <row r="341" spans="1:15" ht="25.5" x14ac:dyDescent="0.25">
      <c r="A341" s="100">
        <f t="shared" si="90"/>
        <v>313</v>
      </c>
      <c r="B341" s="101">
        <v>511000</v>
      </c>
      <c r="C341" s="102" t="s">
        <v>233</v>
      </c>
      <c r="D341" s="93">
        <f t="shared" ref="D341:M341" si="107">SUM(D342:D345)</f>
        <v>0</v>
      </c>
      <c r="E341" s="84">
        <f t="shared" si="107"/>
        <v>0</v>
      </c>
      <c r="F341" s="93">
        <f t="shared" si="107"/>
        <v>400000</v>
      </c>
      <c r="G341" s="84">
        <f t="shared" si="107"/>
        <v>0</v>
      </c>
      <c r="H341" s="83">
        <f t="shared" si="107"/>
        <v>0</v>
      </c>
      <c r="I341" s="84">
        <f t="shared" si="107"/>
        <v>0</v>
      </c>
      <c r="J341" s="93">
        <f t="shared" si="107"/>
        <v>0</v>
      </c>
      <c r="K341" s="84">
        <f t="shared" si="107"/>
        <v>0</v>
      </c>
      <c r="L341" s="93">
        <f t="shared" si="107"/>
        <v>0</v>
      </c>
      <c r="M341" s="84">
        <f t="shared" si="107"/>
        <v>0</v>
      </c>
      <c r="N341" s="93">
        <f t="shared" si="98"/>
        <v>0</v>
      </c>
      <c r="O341" s="84">
        <f t="shared" si="98"/>
        <v>0</v>
      </c>
    </row>
    <row r="342" spans="1:15" x14ac:dyDescent="0.25">
      <c r="A342" s="103">
        <f t="shared" si="90"/>
        <v>314</v>
      </c>
      <c r="B342" s="104">
        <v>511100</v>
      </c>
      <c r="C342" s="105" t="s">
        <v>34</v>
      </c>
      <c r="D342" s="176"/>
      <c r="E342" s="175"/>
      <c r="F342" s="176"/>
      <c r="G342" s="175"/>
      <c r="H342" s="174"/>
      <c r="I342" s="173"/>
      <c r="J342" s="176"/>
      <c r="K342" s="175"/>
      <c r="L342" s="176"/>
      <c r="M342" s="175"/>
      <c r="N342" s="110">
        <f t="shared" si="98"/>
        <v>0</v>
      </c>
      <c r="O342" s="88">
        <f t="shared" si="98"/>
        <v>0</v>
      </c>
    </row>
    <row r="343" spans="1:15" x14ac:dyDescent="0.25">
      <c r="A343" s="103">
        <f t="shared" si="90"/>
        <v>315</v>
      </c>
      <c r="B343" s="104">
        <v>511200</v>
      </c>
      <c r="C343" s="105" t="s">
        <v>35</v>
      </c>
      <c r="D343" s="176"/>
      <c r="E343" s="175"/>
      <c r="F343" s="176"/>
      <c r="G343" s="175"/>
      <c r="H343" s="174"/>
      <c r="I343" s="173"/>
      <c r="J343" s="176"/>
      <c r="K343" s="175"/>
      <c r="L343" s="176"/>
      <c r="M343" s="175"/>
      <c r="N343" s="110">
        <f t="shared" si="98"/>
        <v>0</v>
      </c>
      <c r="O343" s="88">
        <f t="shared" si="98"/>
        <v>0</v>
      </c>
    </row>
    <row r="344" spans="1:15" ht="25.5" x14ac:dyDescent="0.25">
      <c r="A344" s="103">
        <f t="shared" si="90"/>
        <v>316</v>
      </c>
      <c r="B344" s="104">
        <v>511300</v>
      </c>
      <c r="C344" s="105" t="s">
        <v>36</v>
      </c>
      <c r="D344" s="176"/>
      <c r="E344" s="175"/>
      <c r="F344" s="176"/>
      <c r="G344" s="175"/>
      <c r="H344" s="174"/>
      <c r="I344" s="173"/>
      <c r="J344" s="176"/>
      <c r="K344" s="175"/>
      <c r="L344" s="176"/>
      <c r="M344" s="175"/>
      <c r="N344" s="110">
        <f t="shared" si="98"/>
        <v>0</v>
      </c>
      <c r="O344" s="88">
        <f t="shared" si="98"/>
        <v>0</v>
      </c>
    </row>
    <row r="345" spans="1:15" x14ac:dyDescent="0.25">
      <c r="A345" s="103">
        <f t="shared" si="90"/>
        <v>317</v>
      </c>
      <c r="B345" s="104">
        <v>511400</v>
      </c>
      <c r="C345" s="105" t="s">
        <v>37</v>
      </c>
      <c r="D345" s="176"/>
      <c r="E345" s="175"/>
      <c r="F345" s="176">
        <v>400000</v>
      </c>
      <c r="G345" s="175"/>
      <c r="H345" s="174"/>
      <c r="I345" s="173"/>
      <c r="J345" s="176"/>
      <c r="K345" s="175"/>
      <c r="L345" s="176"/>
      <c r="M345" s="175"/>
      <c r="N345" s="110">
        <f t="shared" si="98"/>
        <v>0</v>
      </c>
      <c r="O345" s="88">
        <f t="shared" si="98"/>
        <v>0</v>
      </c>
    </row>
    <row r="346" spans="1:15" ht="25.5" x14ac:dyDescent="0.25">
      <c r="A346" s="100">
        <f t="shared" si="90"/>
        <v>318</v>
      </c>
      <c r="B346" s="101">
        <v>512000</v>
      </c>
      <c r="C346" s="102" t="s">
        <v>234</v>
      </c>
      <c r="D346" s="93">
        <f t="shared" ref="D346:M346" si="108">SUM(D347:D355)</f>
        <v>0</v>
      </c>
      <c r="E346" s="84">
        <f t="shared" si="108"/>
        <v>0</v>
      </c>
      <c r="F346" s="93">
        <f t="shared" si="108"/>
        <v>0</v>
      </c>
      <c r="G346" s="84">
        <f t="shared" si="108"/>
        <v>0</v>
      </c>
      <c r="H346" s="83">
        <f t="shared" si="108"/>
        <v>3000000</v>
      </c>
      <c r="I346" s="84">
        <f t="shared" si="108"/>
        <v>0</v>
      </c>
      <c r="J346" s="93">
        <f t="shared" si="108"/>
        <v>0</v>
      </c>
      <c r="K346" s="84">
        <f t="shared" si="108"/>
        <v>0</v>
      </c>
      <c r="L346" s="93">
        <f t="shared" si="108"/>
        <v>0</v>
      </c>
      <c r="M346" s="84">
        <f t="shared" si="108"/>
        <v>0</v>
      </c>
      <c r="N346" s="93">
        <f t="shared" si="98"/>
        <v>3000000</v>
      </c>
      <c r="O346" s="84">
        <f t="shared" si="98"/>
        <v>0</v>
      </c>
    </row>
    <row r="347" spans="1:15" x14ac:dyDescent="0.25">
      <c r="A347" s="103">
        <f t="shared" si="90"/>
        <v>319</v>
      </c>
      <c r="B347" s="104">
        <v>512100</v>
      </c>
      <c r="C347" s="105" t="s">
        <v>447</v>
      </c>
      <c r="D347" s="176"/>
      <c r="E347" s="175"/>
      <c r="F347" s="176"/>
      <c r="G347" s="175"/>
      <c r="H347" s="174"/>
      <c r="I347" s="173"/>
      <c r="J347" s="176"/>
      <c r="K347" s="175"/>
      <c r="L347" s="176"/>
      <c r="M347" s="175"/>
      <c r="N347" s="110">
        <f t="shared" si="98"/>
        <v>0</v>
      </c>
      <c r="O347" s="88">
        <f t="shared" si="98"/>
        <v>0</v>
      </c>
    </row>
    <row r="348" spans="1:15" x14ac:dyDescent="0.25">
      <c r="A348" s="103">
        <f t="shared" si="90"/>
        <v>320</v>
      </c>
      <c r="B348" s="104">
        <v>512200</v>
      </c>
      <c r="C348" s="105" t="s">
        <v>448</v>
      </c>
      <c r="D348" s="176"/>
      <c r="E348" s="175"/>
      <c r="F348" s="176"/>
      <c r="G348" s="175"/>
      <c r="H348" s="174"/>
      <c r="I348" s="173"/>
      <c r="J348" s="176"/>
      <c r="K348" s="175"/>
      <c r="L348" s="176"/>
      <c r="M348" s="175"/>
      <c r="N348" s="110">
        <f t="shared" si="98"/>
        <v>0</v>
      </c>
      <c r="O348" s="88">
        <f t="shared" si="98"/>
        <v>0</v>
      </c>
    </row>
    <row r="349" spans="1:15" x14ac:dyDescent="0.25">
      <c r="A349" s="103">
        <f t="shared" si="90"/>
        <v>321</v>
      </c>
      <c r="B349" s="104">
        <v>512300</v>
      </c>
      <c r="C349" s="105" t="s">
        <v>449</v>
      </c>
      <c r="D349" s="176"/>
      <c r="E349" s="175"/>
      <c r="F349" s="176"/>
      <c r="G349" s="175"/>
      <c r="H349" s="174"/>
      <c r="I349" s="173"/>
      <c r="J349" s="176"/>
      <c r="K349" s="175"/>
      <c r="L349" s="176"/>
      <c r="M349" s="175"/>
      <c r="N349" s="110">
        <f t="shared" si="98"/>
        <v>0</v>
      </c>
      <c r="O349" s="88">
        <f t="shared" si="98"/>
        <v>0</v>
      </c>
    </row>
    <row r="350" spans="1:15" ht="25.5" x14ac:dyDescent="0.25">
      <c r="A350" s="103">
        <f t="shared" si="90"/>
        <v>322</v>
      </c>
      <c r="B350" s="104">
        <v>512400</v>
      </c>
      <c r="C350" s="105" t="s">
        <v>450</v>
      </c>
      <c r="D350" s="176"/>
      <c r="E350" s="175"/>
      <c r="F350" s="176"/>
      <c r="G350" s="175"/>
      <c r="H350" s="174"/>
      <c r="I350" s="173"/>
      <c r="J350" s="176"/>
      <c r="K350" s="175"/>
      <c r="L350" s="176"/>
      <c r="M350" s="175"/>
      <c r="N350" s="110">
        <f t="shared" si="98"/>
        <v>0</v>
      </c>
      <c r="O350" s="88">
        <f t="shared" si="98"/>
        <v>0</v>
      </c>
    </row>
    <row r="351" spans="1:15" ht="25.5" x14ac:dyDescent="0.25">
      <c r="A351" s="103">
        <f t="shared" si="90"/>
        <v>323</v>
      </c>
      <c r="B351" s="104">
        <v>512500</v>
      </c>
      <c r="C351" s="105" t="s">
        <v>451</v>
      </c>
      <c r="D351" s="176"/>
      <c r="E351" s="175"/>
      <c r="F351" s="176"/>
      <c r="G351" s="175"/>
      <c r="H351" s="174"/>
      <c r="I351" s="173"/>
      <c r="J351" s="176"/>
      <c r="K351" s="175"/>
      <c r="L351" s="176"/>
      <c r="M351" s="175"/>
      <c r="N351" s="110">
        <f t="shared" si="98"/>
        <v>0</v>
      </c>
      <c r="O351" s="88">
        <f t="shared" si="98"/>
        <v>0</v>
      </c>
    </row>
    <row r="352" spans="1:15" ht="25.5" x14ac:dyDescent="0.25">
      <c r="A352" s="103">
        <f t="shared" si="90"/>
        <v>324</v>
      </c>
      <c r="B352" s="104">
        <v>512600</v>
      </c>
      <c r="C352" s="105" t="s">
        <v>286</v>
      </c>
      <c r="D352" s="176"/>
      <c r="E352" s="175"/>
      <c r="F352" s="176"/>
      <c r="G352" s="175"/>
      <c r="H352" s="174"/>
      <c r="I352" s="173"/>
      <c r="J352" s="176"/>
      <c r="K352" s="175"/>
      <c r="L352" s="176"/>
      <c r="M352" s="175"/>
      <c r="N352" s="110">
        <f t="shared" si="98"/>
        <v>0</v>
      </c>
      <c r="O352" s="88">
        <f t="shared" si="98"/>
        <v>0</v>
      </c>
    </row>
    <row r="353" spans="1:15" x14ac:dyDescent="0.25">
      <c r="A353" s="103">
        <f t="shared" si="90"/>
        <v>325</v>
      </c>
      <c r="B353" s="104">
        <v>512700</v>
      </c>
      <c r="C353" s="105" t="s">
        <v>452</v>
      </c>
      <c r="D353" s="176"/>
      <c r="E353" s="175"/>
      <c r="F353" s="176"/>
      <c r="G353" s="175"/>
      <c r="H353" s="174"/>
      <c r="I353" s="173"/>
      <c r="J353" s="176"/>
      <c r="K353" s="175"/>
      <c r="L353" s="176"/>
      <c r="M353" s="175"/>
      <c r="N353" s="110">
        <f t="shared" si="98"/>
        <v>0</v>
      </c>
      <c r="O353" s="88">
        <f t="shared" si="98"/>
        <v>0</v>
      </c>
    </row>
    <row r="354" spans="1:15" x14ac:dyDescent="0.25">
      <c r="A354" s="103">
        <f t="shared" si="90"/>
        <v>326</v>
      </c>
      <c r="B354" s="104">
        <v>512800</v>
      </c>
      <c r="C354" s="105" t="s">
        <v>453</v>
      </c>
      <c r="D354" s="176"/>
      <c r="E354" s="175"/>
      <c r="F354" s="176"/>
      <c r="G354" s="175"/>
      <c r="H354" s="174"/>
      <c r="I354" s="173"/>
      <c r="J354" s="176"/>
      <c r="K354" s="175"/>
      <c r="L354" s="176"/>
      <c r="M354" s="175"/>
      <c r="N354" s="110">
        <f t="shared" si="98"/>
        <v>0</v>
      </c>
      <c r="O354" s="88">
        <f t="shared" si="98"/>
        <v>0</v>
      </c>
    </row>
    <row r="355" spans="1:15" ht="38.25" x14ac:dyDescent="0.25">
      <c r="A355" s="103">
        <f t="shared" si="90"/>
        <v>327</v>
      </c>
      <c r="B355" s="104">
        <v>512900</v>
      </c>
      <c r="C355" s="105" t="s">
        <v>454</v>
      </c>
      <c r="D355" s="176"/>
      <c r="E355" s="175"/>
      <c r="F355" s="176"/>
      <c r="G355" s="175"/>
      <c r="H355" s="174">
        <v>3000000</v>
      </c>
      <c r="I355" s="173"/>
      <c r="J355" s="176"/>
      <c r="K355" s="175"/>
      <c r="L355" s="176"/>
      <c r="M355" s="175"/>
      <c r="N355" s="110">
        <f t="shared" si="98"/>
        <v>3000000</v>
      </c>
      <c r="O355" s="88">
        <f t="shared" si="98"/>
        <v>0</v>
      </c>
    </row>
    <row r="356" spans="1:15" ht="25.5" x14ac:dyDescent="0.25">
      <c r="A356" s="100">
        <f t="shared" si="90"/>
        <v>328</v>
      </c>
      <c r="B356" s="101">
        <v>513000</v>
      </c>
      <c r="C356" s="102" t="s">
        <v>235</v>
      </c>
      <c r="D356" s="93">
        <f>D357</f>
        <v>0</v>
      </c>
      <c r="E356" s="84">
        <f t="shared" ref="E356:M356" si="109">E357</f>
        <v>0</v>
      </c>
      <c r="F356" s="93">
        <f t="shared" si="109"/>
        <v>0</v>
      </c>
      <c r="G356" s="84">
        <f t="shared" si="109"/>
        <v>0</v>
      </c>
      <c r="H356" s="83">
        <f t="shared" si="109"/>
        <v>0</v>
      </c>
      <c r="I356" s="84">
        <f t="shared" si="109"/>
        <v>0</v>
      </c>
      <c r="J356" s="93">
        <f t="shared" si="109"/>
        <v>0</v>
      </c>
      <c r="K356" s="84">
        <f t="shared" si="109"/>
        <v>0</v>
      </c>
      <c r="L356" s="93">
        <f t="shared" si="109"/>
        <v>0</v>
      </c>
      <c r="M356" s="84">
        <f t="shared" si="109"/>
        <v>0</v>
      </c>
      <c r="N356" s="93">
        <f t="shared" si="98"/>
        <v>0</v>
      </c>
      <c r="O356" s="84">
        <f t="shared" si="98"/>
        <v>0</v>
      </c>
    </row>
    <row r="357" spans="1:15" x14ac:dyDescent="0.25">
      <c r="A357" s="103">
        <f t="shared" ref="A357:A420" si="110">A356+1</f>
        <v>329</v>
      </c>
      <c r="B357" s="104">
        <v>513100</v>
      </c>
      <c r="C357" s="105" t="s">
        <v>48</v>
      </c>
      <c r="D357" s="176"/>
      <c r="E357" s="175"/>
      <c r="F357" s="176"/>
      <c r="G357" s="175"/>
      <c r="H357" s="174"/>
      <c r="I357" s="173"/>
      <c r="J357" s="176"/>
      <c r="K357" s="175"/>
      <c r="L357" s="176"/>
      <c r="M357" s="175"/>
      <c r="N357" s="110">
        <f t="shared" si="98"/>
        <v>0</v>
      </c>
      <c r="O357" s="88">
        <f t="shared" si="98"/>
        <v>0</v>
      </c>
    </row>
    <row r="358" spans="1:15" x14ac:dyDescent="0.25">
      <c r="A358" s="100">
        <f t="shared" si="110"/>
        <v>330</v>
      </c>
      <c r="B358" s="101">
        <v>514000</v>
      </c>
      <c r="C358" s="102" t="s">
        <v>236</v>
      </c>
      <c r="D358" s="93">
        <f>D359</f>
        <v>0</v>
      </c>
      <c r="E358" s="84">
        <f t="shared" ref="E358:M358" si="111">E359</f>
        <v>0</v>
      </c>
      <c r="F358" s="93">
        <f t="shared" si="111"/>
        <v>0</v>
      </c>
      <c r="G358" s="84">
        <f t="shared" si="111"/>
        <v>0</v>
      </c>
      <c r="H358" s="83">
        <f t="shared" si="111"/>
        <v>0</v>
      </c>
      <c r="I358" s="84">
        <f t="shared" si="111"/>
        <v>0</v>
      </c>
      <c r="J358" s="93">
        <f t="shared" si="111"/>
        <v>0</v>
      </c>
      <c r="K358" s="84">
        <f t="shared" si="111"/>
        <v>0</v>
      </c>
      <c r="L358" s="93">
        <f t="shared" si="111"/>
        <v>0</v>
      </c>
      <c r="M358" s="84">
        <f t="shared" si="111"/>
        <v>0</v>
      </c>
      <c r="N358" s="93">
        <f t="shared" si="98"/>
        <v>0</v>
      </c>
      <c r="O358" s="84">
        <f t="shared" si="98"/>
        <v>0</v>
      </c>
    </row>
    <row r="359" spans="1:15" x14ac:dyDescent="0.25">
      <c r="A359" s="103">
        <f t="shared" si="110"/>
        <v>331</v>
      </c>
      <c r="B359" s="104">
        <v>514100</v>
      </c>
      <c r="C359" s="105" t="s">
        <v>49</v>
      </c>
      <c r="D359" s="176"/>
      <c r="E359" s="175"/>
      <c r="F359" s="176"/>
      <c r="G359" s="175"/>
      <c r="H359" s="174"/>
      <c r="I359" s="173"/>
      <c r="J359" s="176"/>
      <c r="K359" s="175"/>
      <c r="L359" s="176"/>
      <c r="M359" s="175"/>
      <c r="N359" s="110">
        <f t="shared" si="98"/>
        <v>0</v>
      </c>
      <c r="O359" s="88">
        <f t="shared" si="98"/>
        <v>0</v>
      </c>
    </row>
    <row r="360" spans="1:15" ht="25.5" x14ac:dyDescent="0.25">
      <c r="A360" s="100">
        <f t="shared" si="110"/>
        <v>332</v>
      </c>
      <c r="B360" s="101">
        <v>515000</v>
      </c>
      <c r="C360" s="102" t="s">
        <v>237</v>
      </c>
      <c r="D360" s="93">
        <f>D361</f>
        <v>0</v>
      </c>
      <c r="E360" s="84">
        <f t="shared" ref="E360:M360" si="112">E361</f>
        <v>0</v>
      </c>
      <c r="F360" s="93">
        <f t="shared" si="112"/>
        <v>0</v>
      </c>
      <c r="G360" s="84">
        <f t="shared" si="112"/>
        <v>0</v>
      </c>
      <c r="H360" s="83">
        <f t="shared" si="112"/>
        <v>0</v>
      </c>
      <c r="I360" s="84">
        <f t="shared" si="112"/>
        <v>0</v>
      </c>
      <c r="J360" s="93">
        <f t="shared" si="112"/>
        <v>0</v>
      </c>
      <c r="K360" s="84">
        <f t="shared" si="112"/>
        <v>0</v>
      </c>
      <c r="L360" s="93">
        <f t="shared" si="112"/>
        <v>0</v>
      </c>
      <c r="M360" s="84">
        <f t="shared" si="112"/>
        <v>0</v>
      </c>
      <c r="N360" s="93">
        <f t="shared" si="98"/>
        <v>0</v>
      </c>
      <c r="O360" s="84">
        <f t="shared" si="98"/>
        <v>0</v>
      </c>
    </row>
    <row r="361" spans="1:15" x14ac:dyDescent="0.25">
      <c r="A361" s="103">
        <f t="shared" si="110"/>
        <v>333</v>
      </c>
      <c r="B361" s="104">
        <v>515100</v>
      </c>
      <c r="C361" s="105" t="s">
        <v>502</v>
      </c>
      <c r="D361" s="176"/>
      <c r="E361" s="175"/>
      <c r="F361" s="176"/>
      <c r="G361" s="175"/>
      <c r="H361" s="174"/>
      <c r="I361" s="173"/>
      <c r="J361" s="176"/>
      <c r="K361" s="175"/>
      <c r="L361" s="176"/>
      <c r="M361" s="175"/>
      <c r="N361" s="110">
        <f t="shared" si="98"/>
        <v>0</v>
      </c>
      <c r="O361" s="88">
        <f t="shared" si="98"/>
        <v>0</v>
      </c>
    </row>
    <row r="362" spans="1:15" x14ac:dyDescent="0.25">
      <c r="A362" s="100">
        <f t="shared" si="110"/>
        <v>334</v>
      </c>
      <c r="B362" s="101">
        <v>520000</v>
      </c>
      <c r="C362" s="102" t="s">
        <v>238</v>
      </c>
      <c r="D362" s="93">
        <f t="shared" ref="D362:M362" si="113">D363+D365+D369</f>
        <v>0</v>
      </c>
      <c r="E362" s="84">
        <f t="shared" si="113"/>
        <v>0</v>
      </c>
      <c r="F362" s="93">
        <f t="shared" si="113"/>
        <v>0</v>
      </c>
      <c r="G362" s="84">
        <f t="shared" si="113"/>
        <v>0</v>
      </c>
      <c r="H362" s="83">
        <f t="shared" si="113"/>
        <v>0</v>
      </c>
      <c r="I362" s="84">
        <f t="shared" si="113"/>
        <v>0</v>
      </c>
      <c r="J362" s="93">
        <f t="shared" si="113"/>
        <v>0</v>
      </c>
      <c r="K362" s="84">
        <f t="shared" si="113"/>
        <v>0</v>
      </c>
      <c r="L362" s="93">
        <f t="shared" si="113"/>
        <v>0</v>
      </c>
      <c r="M362" s="84">
        <f t="shared" si="113"/>
        <v>0</v>
      </c>
      <c r="N362" s="93">
        <f t="shared" si="98"/>
        <v>0</v>
      </c>
      <c r="O362" s="84">
        <f t="shared" si="98"/>
        <v>0</v>
      </c>
    </row>
    <row r="363" spans="1:15" x14ac:dyDescent="0.25">
      <c r="A363" s="100">
        <f t="shared" si="110"/>
        <v>335</v>
      </c>
      <c r="B363" s="101">
        <v>521000</v>
      </c>
      <c r="C363" s="102" t="s">
        <v>239</v>
      </c>
      <c r="D363" s="93">
        <f t="shared" ref="D363:M363" si="114">D364</f>
        <v>0</v>
      </c>
      <c r="E363" s="84">
        <f t="shared" si="114"/>
        <v>0</v>
      </c>
      <c r="F363" s="93">
        <f t="shared" si="114"/>
        <v>0</v>
      </c>
      <c r="G363" s="84">
        <f t="shared" si="114"/>
        <v>0</v>
      </c>
      <c r="H363" s="83">
        <f t="shared" si="114"/>
        <v>0</v>
      </c>
      <c r="I363" s="84">
        <f t="shared" si="114"/>
        <v>0</v>
      </c>
      <c r="J363" s="93">
        <f t="shared" si="114"/>
        <v>0</v>
      </c>
      <c r="K363" s="84">
        <f t="shared" si="114"/>
        <v>0</v>
      </c>
      <c r="L363" s="93">
        <f t="shared" si="114"/>
        <v>0</v>
      </c>
      <c r="M363" s="84">
        <f t="shared" si="114"/>
        <v>0</v>
      </c>
      <c r="N363" s="93">
        <f t="shared" si="98"/>
        <v>0</v>
      </c>
      <c r="O363" s="84">
        <f t="shared" si="98"/>
        <v>0</v>
      </c>
    </row>
    <row r="364" spans="1:15" x14ac:dyDescent="0.25">
      <c r="A364" s="103">
        <f t="shared" si="110"/>
        <v>336</v>
      </c>
      <c r="B364" s="104">
        <v>521100</v>
      </c>
      <c r="C364" s="105" t="s">
        <v>50</v>
      </c>
      <c r="D364" s="176"/>
      <c r="E364" s="175"/>
      <c r="F364" s="176"/>
      <c r="G364" s="175"/>
      <c r="H364" s="174"/>
      <c r="I364" s="173"/>
      <c r="J364" s="176"/>
      <c r="K364" s="175"/>
      <c r="L364" s="176"/>
      <c r="M364" s="175"/>
      <c r="N364" s="110">
        <f t="shared" si="98"/>
        <v>0</v>
      </c>
      <c r="O364" s="88">
        <f t="shared" si="98"/>
        <v>0</v>
      </c>
    </row>
    <row r="365" spans="1:15" ht="25.5" x14ac:dyDescent="0.25">
      <c r="A365" s="100">
        <f t="shared" si="110"/>
        <v>337</v>
      </c>
      <c r="B365" s="101">
        <v>522000</v>
      </c>
      <c r="C365" s="102" t="s">
        <v>240</v>
      </c>
      <c r="D365" s="93">
        <f t="shared" ref="D365:M365" si="115">SUM(D366:D368)</f>
        <v>0</v>
      </c>
      <c r="E365" s="84">
        <f t="shared" si="115"/>
        <v>0</v>
      </c>
      <c r="F365" s="93">
        <f t="shared" si="115"/>
        <v>0</v>
      </c>
      <c r="G365" s="84">
        <f t="shared" si="115"/>
        <v>0</v>
      </c>
      <c r="H365" s="83">
        <f t="shared" si="115"/>
        <v>0</v>
      </c>
      <c r="I365" s="84">
        <f t="shared" si="115"/>
        <v>0</v>
      </c>
      <c r="J365" s="93">
        <f t="shared" si="115"/>
        <v>0</v>
      </c>
      <c r="K365" s="84">
        <f t="shared" si="115"/>
        <v>0</v>
      </c>
      <c r="L365" s="93">
        <f t="shared" si="115"/>
        <v>0</v>
      </c>
      <c r="M365" s="84">
        <f t="shared" si="115"/>
        <v>0</v>
      </c>
      <c r="N365" s="93">
        <f t="shared" si="98"/>
        <v>0</v>
      </c>
      <c r="O365" s="84">
        <f t="shared" si="98"/>
        <v>0</v>
      </c>
    </row>
    <row r="366" spans="1:15" x14ac:dyDescent="0.25">
      <c r="A366" s="103">
        <f t="shared" si="110"/>
        <v>338</v>
      </c>
      <c r="B366" s="104">
        <v>522100</v>
      </c>
      <c r="C366" s="105" t="s">
        <v>455</v>
      </c>
      <c r="D366" s="176"/>
      <c r="E366" s="175"/>
      <c r="F366" s="176"/>
      <c r="G366" s="175"/>
      <c r="H366" s="174"/>
      <c r="I366" s="173"/>
      <c r="J366" s="176"/>
      <c r="K366" s="175"/>
      <c r="L366" s="176"/>
      <c r="M366" s="175"/>
      <c r="N366" s="110">
        <f t="shared" si="98"/>
        <v>0</v>
      </c>
      <c r="O366" s="88">
        <f t="shared" si="98"/>
        <v>0</v>
      </c>
    </row>
    <row r="367" spans="1:15" ht="25.5" x14ac:dyDescent="0.25">
      <c r="A367" s="103">
        <f t="shared" si="110"/>
        <v>339</v>
      </c>
      <c r="B367" s="104">
        <v>522200</v>
      </c>
      <c r="C367" s="105" t="s">
        <v>456</v>
      </c>
      <c r="D367" s="176"/>
      <c r="E367" s="175"/>
      <c r="F367" s="176"/>
      <c r="G367" s="175"/>
      <c r="H367" s="174"/>
      <c r="I367" s="173"/>
      <c r="J367" s="176"/>
      <c r="K367" s="175"/>
      <c r="L367" s="176"/>
      <c r="M367" s="175"/>
      <c r="N367" s="110">
        <f t="shared" si="98"/>
        <v>0</v>
      </c>
      <c r="O367" s="88">
        <f t="shared" si="98"/>
        <v>0</v>
      </c>
    </row>
    <row r="368" spans="1:15" x14ac:dyDescent="0.25">
      <c r="A368" s="103">
        <f t="shared" si="110"/>
        <v>340</v>
      </c>
      <c r="B368" s="104">
        <v>522300</v>
      </c>
      <c r="C368" s="105" t="s">
        <v>457</v>
      </c>
      <c r="D368" s="176"/>
      <c r="E368" s="175"/>
      <c r="F368" s="176"/>
      <c r="G368" s="175"/>
      <c r="H368" s="174"/>
      <c r="I368" s="173"/>
      <c r="J368" s="176"/>
      <c r="K368" s="175"/>
      <c r="L368" s="176"/>
      <c r="M368" s="175"/>
      <c r="N368" s="110">
        <f t="shared" si="98"/>
        <v>0</v>
      </c>
      <c r="O368" s="88">
        <f t="shared" si="98"/>
        <v>0</v>
      </c>
    </row>
    <row r="369" spans="1:15" ht="25.5" x14ac:dyDescent="0.25">
      <c r="A369" s="100">
        <f t="shared" si="110"/>
        <v>341</v>
      </c>
      <c r="B369" s="101">
        <v>523000</v>
      </c>
      <c r="C369" s="102" t="s">
        <v>241</v>
      </c>
      <c r="D369" s="93">
        <f t="shared" ref="D369:M369" si="116">D370</f>
        <v>0</v>
      </c>
      <c r="E369" s="84">
        <f t="shared" si="116"/>
        <v>0</v>
      </c>
      <c r="F369" s="93">
        <f t="shared" si="116"/>
        <v>0</v>
      </c>
      <c r="G369" s="84">
        <f t="shared" si="116"/>
        <v>0</v>
      </c>
      <c r="H369" s="83">
        <f t="shared" si="116"/>
        <v>0</v>
      </c>
      <c r="I369" s="84">
        <f t="shared" si="116"/>
        <v>0</v>
      </c>
      <c r="J369" s="93">
        <f t="shared" si="116"/>
        <v>0</v>
      </c>
      <c r="K369" s="84">
        <f t="shared" si="116"/>
        <v>0</v>
      </c>
      <c r="L369" s="93">
        <f t="shared" si="116"/>
        <v>0</v>
      </c>
      <c r="M369" s="84">
        <f t="shared" si="116"/>
        <v>0</v>
      </c>
      <c r="N369" s="93">
        <f t="shared" si="98"/>
        <v>0</v>
      </c>
      <c r="O369" s="84">
        <f t="shared" si="98"/>
        <v>0</v>
      </c>
    </row>
    <row r="370" spans="1:15" x14ac:dyDescent="0.25">
      <c r="A370" s="103">
        <f t="shared" si="110"/>
        <v>342</v>
      </c>
      <c r="B370" s="104">
        <v>523100</v>
      </c>
      <c r="C370" s="105" t="s">
        <v>0</v>
      </c>
      <c r="D370" s="176"/>
      <c r="E370" s="175"/>
      <c r="F370" s="176"/>
      <c r="G370" s="175"/>
      <c r="H370" s="174"/>
      <c r="I370" s="173"/>
      <c r="J370" s="176"/>
      <c r="K370" s="175"/>
      <c r="L370" s="176"/>
      <c r="M370" s="175"/>
      <c r="N370" s="110">
        <f t="shared" si="98"/>
        <v>0</v>
      </c>
      <c r="O370" s="88">
        <f t="shared" si="98"/>
        <v>0</v>
      </c>
    </row>
    <row r="371" spans="1:15" x14ac:dyDescent="0.25">
      <c r="A371" s="100">
        <f t="shared" si="110"/>
        <v>343</v>
      </c>
      <c r="B371" s="101">
        <v>530000</v>
      </c>
      <c r="C371" s="102" t="s">
        <v>242</v>
      </c>
      <c r="D371" s="93">
        <f t="shared" ref="D371:M372" si="117">D372</f>
        <v>0</v>
      </c>
      <c r="E371" s="84">
        <f t="shared" si="117"/>
        <v>0</v>
      </c>
      <c r="F371" s="93">
        <f t="shared" si="117"/>
        <v>0</v>
      </c>
      <c r="G371" s="84">
        <f t="shared" si="117"/>
        <v>0</v>
      </c>
      <c r="H371" s="83">
        <f t="shared" si="117"/>
        <v>0</v>
      </c>
      <c r="I371" s="84">
        <f t="shared" si="117"/>
        <v>0</v>
      </c>
      <c r="J371" s="93">
        <f t="shared" si="117"/>
        <v>0</v>
      </c>
      <c r="K371" s="84">
        <f t="shared" si="117"/>
        <v>0</v>
      </c>
      <c r="L371" s="93">
        <f t="shared" si="117"/>
        <v>0</v>
      </c>
      <c r="M371" s="84">
        <f t="shared" si="117"/>
        <v>0</v>
      </c>
      <c r="N371" s="93">
        <f t="shared" si="98"/>
        <v>0</v>
      </c>
      <c r="O371" s="84">
        <f t="shared" si="98"/>
        <v>0</v>
      </c>
    </row>
    <row r="372" spans="1:15" x14ac:dyDescent="0.25">
      <c r="A372" s="100">
        <f t="shared" si="110"/>
        <v>344</v>
      </c>
      <c r="B372" s="101">
        <v>531000</v>
      </c>
      <c r="C372" s="102" t="s">
        <v>243</v>
      </c>
      <c r="D372" s="93">
        <f t="shared" si="117"/>
        <v>0</v>
      </c>
      <c r="E372" s="84">
        <f t="shared" si="117"/>
        <v>0</v>
      </c>
      <c r="F372" s="93">
        <f t="shared" si="117"/>
        <v>0</v>
      </c>
      <c r="G372" s="84">
        <f t="shared" si="117"/>
        <v>0</v>
      </c>
      <c r="H372" s="83">
        <f t="shared" si="117"/>
        <v>0</v>
      </c>
      <c r="I372" s="84">
        <f t="shared" si="117"/>
        <v>0</v>
      </c>
      <c r="J372" s="93">
        <f t="shared" si="117"/>
        <v>0</v>
      </c>
      <c r="K372" s="84">
        <f t="shared" si="117"/>
        <v>0</v>
      </c>
      <c r="L372" s="93">
        <f t="shared" si="117"/>
        <v>0</v>
      </c>
      <c r="M372" s="84">
        <f t="shared" si="117"/>
        <v>0</v>
      </c>
      <c r="N372" s="93">
        <f t="shared" si="98"/>
        <v>0</v>
      </c>
      <c r="O372" s="84">
        <f t="shared" si="98"/>
        <v>0</v>
      </c>
    </row>
    <row r="373" spans="1:15" x14ac:dyDescent="0.25">
      <c r="A373" s="103">
        <f t="shared" si="110"/>
        <v>345</v>
      </c>
      <c r="B373" s="104">
        <v>531100</v>
      </c>
      <c r="C373" s="105" t="s">
        <v>1</v>
      </c>
      <c r="D373" s="176"/>
      <c r="E373" s="175"/>
      <c r="F373" s="176"/>
      <c r="G373" s="175"/>
      <c r="H373" s="174"/>
      <c r="I373" s="173"/>
      <c r="J373" s="176"/>
      <c r="K373" s="175"/>
      <c r="L373" s="176"/>
      <c r="M373" s="175"/>
      <c r="N373" s="110">
        <f t="shared" si="98"/>
        <v>0</v>
      </c>
      <c r="O373" s="88">
        <f t="shared" si="98"/>
        <v>0</v>
      </c>
    </row>
    <row r="374" spans="1:15" ht="25.5" x14ac:dyDescent="0.25">
      <c r="A374" s="100">
        <f t="shared" si="110"/>
        <v>346</v>
      </c>
      <c r="B374" s="101">
        <v>540000</v>
      </c>
      <c r="C374" s="102" t="s">
        <v>244</v>
      </c>
      <c r="D374" s="93">
        <f t="shared" ref="D374:M374" si="118">D375+D377+D379</f>
        <v>0</v>
      </c>
      <c r="E374" s="84">
        <f t="shared" si="118"/>
        <v>0</v>
      </c>
      <c r="F374" s="93">
        <f t="shared" si="118"/>
        <v>0</v>
      </c>
      <c r="G374" s="84">
        <f t="shared" si="118"/>
        <v>0</v>
      </c>
      <c r="H374" s="83">
        <f t="shared" si="118"/>
        <v>0</v>
      </c>
      <c r="I374" s="84">
        <f t="shared" si="118"/>
        <v>0</v>
      </c>
      <c r="J374" s="93">
        <f t="shared" si="118"/>
        <v>0</v>
      </c>
      <c r="K374" s="84">
        <f t="shared" si="118"/>
        <v>0</v>
      </c>
      <c r="L374" s="93">
        <f t="shared" si="118"/>
        <v>0</v>
      </c>
      <c r="M374" s="84">
        <f t="shared" si="118"/>
        <v>0</v>
      </c>
      <c r="N374" s="93">
        <f t="shared" si="98"/>
        <v>0</v>
      </c>
      <c r="O374" s="84">
        <f t="shared" si="98"/>
        <v>0</v>
      </c>
    </row>
    <row r="375" spans="1:15" x14ac:dyDescent="0.25">
      <c r="A375" s="100">
        <f t="shared" si="110"/>
        <v>347</v>
      </c>
      <c r="B375" s="101">
        <v>541000</v>
      </c>
      <c r="C375" s="102" t="s">
        <v>245</v>
      </c>
      <c r="D375" s="93">
        <f t="shared" ref="D375:M375" si="119">D376</f>
        <v>0</v>
      </c>
      <c r="E375" s="84">
        <f t="shared" si="119"/>
        <v>0</v>
      </c>
      <c r="F375" s="93">
        <f t="shared" si="119"/>
        <v>0</v>
      </c>
      <c r="G375" s="84">
        <f t="shared" si="119"/>
        <v>0</v>
      </c>
      <c r="H375" s="83">
        <f t="shared" si="119"/>
        <v>0</v>
      </c>
      <c r="I375" s="84">
        <f t="shared" si="119"/>
        <v>0</v>
      </c>
      <c r="J375" s="93">
        <f t="shared" si="119"/>
        <v>0</v>
      </c>
      <c r="K375" s="84">
        <f t="shared" si="119"/>
        <v>0</v>
      </c>
      <c r="L375" s="93">
        <f t="shared" si="119"/>
        <v>0</v>
      </c>
      <c r="M375" s="84">
        <f t="shared" si="119"/>
        <v>0</v>
      </c>
      <c r="N375" s="93">
        <f t="shared" si="98"/>
        <v>0</v>
      </c>
      <c r="O375" s="84">
        <f t="shared" si="98"/>
        <v>0</v>
      </c>
    </row>
    <row r="376" spans="1:15" x14ac:dyDescent="0.25">
      <c r="A376" s="103">
        <f t="shared" si="110"/>
        <v>348</v>
      </c>
      <c r="B376" s="104">
        <v>541100</v>
      </c>
      <c r="C376" s="105" t="s">
        <v>51</v>
      </c>
      <c r="D376" s="176"/>
      <c r="E376" s="175"/>
      <c r="F376" s="176"/>
      <c r="G376" s="175"/>
      <c r="H376" s="174"/>
      <c r="I376" s="173"/>
      <c r="J376" s="176"/>
      <c r="K376" s="175"/>
      <c r="L376" s="176"/>
      <c r="M376" s="175"/>
      <c r="N376" s="110">
        <f t="shared" si="98"/>
        <v>0</v>
      </c>
      <c r="O376" s="88">
        <f t="shared" si="98"/>
        <v>0</v>
      </c>
    </row>
    <row r="377" spans="1:15" x14ac:dyDescent="0.25">
      <c r="A377" s="100">
        <f t="shared" si="110"/>
        <v>349</v>
      </c>
      <c r="B377" s="101">
        <v>542000</v>
      </c>
      <c r="C377" s="102" t="s">
        <v>246</v>
      </c>
      <c r="D377" s="93">
        <f t="shared" ref="D377:M377" si="120">D378</f>
        <v>0</v>
      </c>
      <c r="E377" s="84">
        <f t="shared" si="120"/>
        <v>0</v>
      </c>
      <c r="F377" s="93">
        <f t="shared" si="120"/>
        <v>0</v>
      </c>
      <c r="G377" s="84">
        <f t="shared" si="120"/>
        <v>0</v>
      </c>
      <c r="H377" s="83">
        <f t="shared" si="120"/>
        <v>0</v>
      </c>
      <c r="I377" s="84">
        <f t="shared" si="120"/>
        <v>0</v>
      </c>
      <c r="J377" s="93">
        <f t="shared" si="120"/>
        <v>0</v>
      </c>
      <c r="K377" s="84">
        <f t="shared" si="120"/>
        <v>0</v>
      </c>
      <c r="L377" s="93">
        <f t="shared" si="120"/>
        <v>0</v>
      </c>
      <c r="M377" s="84">
        <f t="shared" si="120"/>
        <v>0</v>
      </c>
      <c r="N377" s="93">
        <f t="shared" si="98"/>
        <v>0</v>
      </c>
      <c r="O377" s="84">
        <f t="shared" si="98"/>
        <v>0</v>
      </c>
    </row>
    <row r="378" spans="1:15" x14ac:dyDescent="0.25">
      <c r="A378" s="103">
        <f t="shared" si="110"/>
        <v>350</v>
      </c>
      <c r="B378" s="104">
        <v>542100</v>
      </c>
      <c r="C378" s="105" t="s">
        <v>458</v>
      </c>
      <c r="D378" s="176"/>
      <c r="E378" s="175"/>
      <c r="F378" s="176"/>
      <c r="G378" s="175"/>
      <c r="H378" s="174"/>
      <c r="I378" s="173"/>
      <c r="J378" s="176"/>
      <c r="K378" s="175"/>
      <c r="L378" s="176"/>
      <c r="M378" s="175"/>
      <c r="N378" s="110">
        <f t="shared" si="98"/>
        <v>0</v>
      </c>
      <c r="O378" s="88">
        <f t="shared" si="98"/>
        <v>0</v>
      </c>
    </row>
    <row r="379" spans="1:15" x14ac:dyDescent="0.25">
      <c r="A379" s="100">
        <f t="shared" si="110"/>
        <v>351</v>
      </c>
      <c r="B379" s="101">
        <v>543000</v>
      </c>
      <c r="C379" s="102" t="s">
        <v>247</v>
      </c>
      <c r="D379" s="93">
        <f t="shared" ref="D379:M379" si="121">SUM(D380:D381)</f>
        <v>0</v>
      </c>
      <c r="E379" s="84">
        <f t="shared" si="121"/>
        <v>0</v>
      </c>
      <c r="F379" s="93">
        <f t="shared" si="121"/>
        <v>0</v>
      </c>
      <c r="G379" s="84">
        <f t="shared" si="121"/>
        <v>0</v>
      </c>
      <c r="H379" s="83">
        <f t="shared" si="121"/>
        <v>0</v>
      </c>
      <c r="I379" s="84">
        <f t="shared" si="121"/>
        <v>0</v>
      </c>
      <c r="J379" s="93">
        <f t="shared" si="121"/>
        <v>0</v>
      </c>
      <c r="K379" s="84">
        <f t="shared" si="121"/>
        <v>0</v>
      </c>
      <c r="L379" s="93">
        <f t="shared" si="121"/>
        <v>0</v>
      </c>
      <c r="M379" s="84">
        <f t="shared" si="121"/>
        <v>0</v>
      </c>
      <c r="N379" s="93">
        <f t="shared" si="98"/>
        <v>0</v>
      </c>
      <c r="O379" s="84">
        <f t="shared" si="98"/>
        <v>0</v>
      </c>
    </row>
    <row r="380" spans="1:15" x14ac:dyDescent="0.25">
      <c r="A380" s="103">
        <f t="shared" si="110"/>
        <v>352</v>
      </c>
      <c r="B380" s="104">
        <v>543100</v>
      </c>
      <c r="C380" s="105" t="s">
        <v>459</v>
      </c>
      <c r="D380" s="176"/>
      <c r="E380" s="175"/>
      <c r="F380" s="176"/>
      <c r="G380" s="175"/>
      <c r="H380" s="174"/>
      <c r="I380" s="173"/>
      <c r="J380" s="176"/>
      <c r="K380" s="175"/>
      <c r="L380" s="176"/>
      <c r="M380" s="175"/>
      <c r="N380" s="110">
        <f t="shared" si="98"/>
        <v>0</v>
      </c>
      <c r="O380" s="88">
        <f t="shared" si="98"/>
        <v>0</v>
      </c>
    </row>
    <row r="381" spans="1:15" x14ac:dyDescent="0.25">
      <c r="A381" s="103">
        <f t="shared" si="110"/>
        <v>353</v>
      </c>
      <c r="B381" s="104">
        <v>543200</v>
      </c>
      <c r="C381" s="105" t="s">
        <v>460</v>
      </c>
      <c r="D381" s="176"/>
      <c r="E381" s="175"/>
      <c r="F381" s="176"/>
      <c r="G381" s="175"/>
      <c r="H381" s="174"/>
      <c r="I381" s="173"/>
      <c r="J381" s="176"/>
      <c r="K381" s="175"/>
      <c r="L381" s="176"/>
      <c r="M381" s="175"/>
      <c r="N381" s="110">
        <f t="shared" si="98"/>
        <v>0</v>
      </c>
      <c r="O381" s="88">
        <f t="shared" si="98"/>
        <v>0</v>
      </c>
    </row>
    <row r="382" spans="1:15" ht="63.75" x14ac:dyDescent="0.25">
      <c r="A382" s="100">
        <f t="shared" si="110"/>
        <v>354</v>
      </c>
      <c r="B382" s="101">
        <v>550000</v>
      </c>
      <c r="C382" s="102" t="s">
        <v>248</v>
      </c>
      <c r="D382" s="93">
        <f t="shared" ref="D382:M383" si="122">D383</f>
        <v>0</v>
      </c>
      <c r="E382" s="84">
        <f t="shared" si="122"/>
        <v>0</v>
      </c>
      <c r="F382" s="93">
        <f t="shared" si="122"/>
        <v>0</v>
      </c>
      <c r="G382" s="84">
        <f t="shared" si="122"/>
        <v>0</v>
      </c>
      <c r="H382" s="83">
        <f t="shared" si="122"/>
        <v>0</v>
      </c>
      <c r="I382" s="84">
        <f t="shared" si="122"/>
        <v>0</v>
      </c>
      <c r="J382" s="93">
        <f t="shared" si="122"/>
        <v>0</v>
      </c>
      <c r="K382" s="84">
        <f t="shared" si="122"/>
        <v>0</v>
      </c>
      <c r="L382" s="93">
        <f t="shared" si="122"/>
        <v>0</v>
      </c>
      <c r="M382" s="84">
        <f t="shared" si="122"/>
        <v>0</v>
      </c>
      <c r="N382" s="93">
        <f t="shared" si="98"/>
        <v>0</v>
      </c>
      <c r="O382" s="84">
        <f t="shared" si="98"/>
        <v>0</v>
      </c>
    </row>
    <row r="383" spans="1:15" ht="63.75" x14ac:dyDescent="0.25">
      <c r="A383" s="100">
        <f t="shared" si="110"/>
        <v>355</v>
      </c>
      <c r="B383" s="101">
        <v>551000</v>
      </c>
      <c r="C383" s="102" t="s">
        <v>249</v>
      </c>
      <c r="D383" s="93">
        <f t="shared" si="122"/>
        <v>0</v>
      </c>
      <c r="E383" s="84">
        <f t="shared" si="122"/>
        <v>0</v>
      </c>
      <c r="F383" s="93">
        <f t="shared" si="122"/>
        <v>0</v>
      </c>
      <c r="G383" s="84">
        <f t="shared" si="122"/>
        <v>0</v>
      </c>
      <c r="H383" s="83">
        <f t="shared" si="122"/>
        <v>0</v>
      </c>
      <c r="I383" s="84">
        <f t="shared" si="122"/>
        <v>0</v>
      </c>
      <c r="J383" s="93">
        <f t="shared" si="122"/>
        <v>0</v>
      </c>
      <c r="K383" s="84">
        <f t="shared" si="122"/>
        <v>0</v>
      </c>
      <c r="L383" s="93">
        <f t="shared" si="122"/>
        <v>0</v>
      </c>
      <c r="M383" s="84">
        <f t="shared" si="122"/>
        <v>0</v>
      </c>
      <c r="N383" s="93">
        <f t="shared" si="98"/>
        <v>0</v>
      </c>
      <c r="O383" s="84">
        <f t="shared" si="98"/>
        <v>0</v>
      </c>
    </row>
    <row r="384" spans="1:15" ht="51" x14ac:dyDescent="0.25">
      <c r="A384" s="103">
        <f t="shared" si="110"/>
        <v>356</v>
      </c>
      <c r="B384" s="104">
        <v>551100</v>
      </c>
      <c r="C384" s="121" t="s">
        <v>2</v>
      </c>
      <c r="D384" s="176"/>
      <c r="E384" s="175"/>
      <c r="F384" s="176"/>
      <c r="G384" s="175"/>
      <c r="H384" s="174"/>
      <c r="I384" s="173"/>
      <c r="J384" s="176"/>
      <c r="K384" s="175"/>
      <c r="L384" s="176"/>
      <c r="M384" s="175"/>
      <c r="N384" s="110">
        <f t="shared" ref="N384:O432" si="123">SUM(H384,J384,L384)</f>
        <v>0</v>
      </c>
      <c r="O384" s="88">
        <f t="shared" si="123"/>
        <v>0</v>
      </c>
    </row>
    <row r="385" spans="1:15" ht="51" x14ac:dyDescent="0.25">
      <c r="A385" s="111">
        <f t="shared" si="110"/>
        <v>357</v>
      </c>
      <c r="B385" s="112">
        <v>600000</v>
      </c>
      <c r="C385" s="113" t="s">
        <v>250</v>
      </c>
      <c r="D385" s="114">
        <f>D386+D411</f>
        <v>0</v>
      </c>
      <c r="E385" s="115">
        <f t="shared" ref="E385:M385" si="124">E386+E411</f>
        <v>0</v>
      </c>
      <c r="F385" s="114">
        <f t="shared" si="124"/>
        <v>0</v>
      </c>
      <c r="G385" s="115">
        <f t="shared" si="124"/>
        <v>0</v>
      </c>
      <c r="H385" s="78">
        <f t="shared" si="124"/>
        <v>0</v>
      </c>
      <c r="I385" s="115">
        <f t="shared" si="124"/>
        <v>0</v>
      </c>
      <c r="J385" s="114">
        <f t="shared" si="124"/>
        <v>0</v>
      </c>
      <c r="K385" s="115">
        <f t="shared" si="124"/>
        <v>0</v>
      </c>
      <c r="L385" s="114">
        <f t="shared" si="124"/>
        <v>0</v>
      </c>
      <c r="M385" s="115">
        <f t="shared" si="124"/>
        <v>0</v>
      </c>
      <c r="N385" s="114">
        <f t="shared" si="123"/>
        <v>0</v>
      </c>
      <c r="O385" s="115">
        <f t="shared" si="123"/>
        <v>0</v>
      </c>
    </row>
    <row r="386" spans="1:15" ht="25.5" x14ac:dyDescent="0.25">
      <c r="A386" s="100">
        <f t="shared" si="110"/>
        <v>358</v>
      </c>
      <c r="B386" s="101">
        <v>610000</v>
      </c>
      <c r="C386" s="102" t="s">
        <v>251</v>
      </c>
      <c r="D386" s="93">
        <f>D387+D397+D405+D407+D409</f>
        <v>0</v>
      </c>
      <c r="E386" s="84">
        <f t="shared" ref="E386:M386" si="125">E387+E397+E405+E407+E409</f>
        <v>0</v>
      </c>
      <c r="F386" s="93">
        <f t="shared" si="125"/>
        <v>0</v>
      </c>
      <c r="G386" s="84">
        <f t="shared" si="125"/>
        <v>0</v>
      </c>
      <c r="H386" s="83">
        <f t="shared" si="125"/>
        <v>0</v>
      </c>
      <c r="I386" s="84">
        <f t="shared" si="125"/>
        <v>0</v>
      </c>
      <c r="J386" s="93">
        <f t="shared" si="125"/>
        <v>0</v>
      </c>
      <c r="K386" s="84">
        <f t="shared" si="125"/>
        <v>0</v>
      </c>
      <c r="L386" s="93">
        <f t="shared" si="125"/>
        <v>0</v>
      </c>
      <c r="M386" s="84">
        <f t="shared" si="125"/>
        <v>0</v>
      </c>
      <c r="N386" s="93">
        <f t="shared" si="123"/>
        <v>0</v>
      </c>
      <c r="O386" s="84">
        <f t="shared" si="123"/>
        <v>0</v>
      </c>
    </row>
    <row r="387" spans="1:15" ht="38.25" x14ac:dyDescent="0.25">
      <c r="A387" s="100">
        <f t="shared" si="110"/>
        <v>359</v>
      </c>
      <c r="B387" s="101">
        <v>611000</v>
      </c>
      <c r="C387" s="102" t="s">
        <v>252</v>
      </c>
      <c r="D387" s="93">
        <f t="shared" ref="D387:M387" si="126">SUM(D388:D396)</f>
        <v>0</v>
      </c>
      <c r="E387" s="84">
        <f t="shared" si="126"/>
        <v>0</v>
      </c>
      <c r="F387" s="93">
        <f t="shared" si="126"/>
        <v>0</v>
      </c>
      <c r="G387" s="84">
        <f t="shared" si="126"/>
        <v>0</v>
      </c>
      <c r="H387" s="83">
        <f t="shared" si="126"/>
        <v>0</v>
      </c>
      <c r="I387" s="84">
        <f t="shared" si="126"/>
        <v>0</v>
      </c>
      <c r="J387" s="93">
        <f t="shared" si="126"/>
        <v>0</v>
      </c>
      <c r="K387" s="84">
        <f t="shared" si="126"/>
        <v>0</v>
      </c>
      <c r="L387" s="93">
        <f t="shared" si="126"/>
        <v>0</v>
      </c>
      <c r="M387" s="84">
        <f t="shared" si="126"/>
        <v>0</v>
      </c>
      <c r="N387" s="93">
        <f t="shared" si="123"/>
        <v>0</v>
      </c>
      <c r="O387" s="84">
        <f t="shared" si="123"/>
        <v>0</v>
      </c>
    </row>
    <row r="388" spans="1:15" ht="38.25" x14ac:dyDescent="0.25">
      <c r="A388" s="103">
        <f t="shared" si="110"/>
        <v>360</v>
      </c>
      <c r="B388" s="104">
        <v>611100</v>
      </c>
      <c r="C388" s="105" t="s">
        <v>461</v>
      </c>
      <c r="D388" s="176"/>
      <c r="E388" s="175"/>
      <c r="F388" s="176"/>
      <c r="G388" s="175"/>
      <c r="H388" s="174"/>
      <c r="I388" s="173"/>
      <c r="J388" s="176"/>
      <c r="K388" s="175"/>
      <c r="L388" s="176"/>
      <c r="M388" s="175"/>
      <c r="N388" s="110">
        <f t="shared" si="123"/>
        <v>0</v>
      </c>
      <c r="O388" s="88">
        <f t="shared" si="123"/>
        <v>0</v>
      </c>
    </row>
    <row r="389" spans="1:15" ht="25.5" x14ac:dyDescent="0.25">
      <c r="A389" s="103">
        <f t="shared" si="110"/>
        <v>361</v>
      </c>
      <c r="B389" s="104">
        <v>611200</v>
      </c>
      <c r="C389" s="105" t="s">
        <v>462</v>
      </c>
      <c r="D389" s="176"/>
      <c r="E389" s="175"/>
      <c r="F389" s="176"/>
      <c r="G389" s="175"/>
      <c r="H389" s="174"/>
      <c r="I389" s="173"/>
      <c r="J389" s="176"/>
      <c r="K389" s="175"/>
      <c r="L389" s="176"/>
      <c r="M389" s="175"/>
      <c r="N389" s="110">
        <f t="shared" si="123"/>
        <v>0</v>
      </c>
      <c r="O389" s="88">
        <f t="shared" si="123"/>
        <v>0</v>
      </c>
    </row>
    <row r="390" spans="1:15" ht="38.25" x14ac:dyDescent="0.25">
      <c r="A390" s="103">
        <f t="shared" si="110"/>
        <v>362</v>
      </c>
      <c r="B390" s="104">
        <v>611300</v>
      </c>
      <c r="C390" s="105" t="s">
        <v>463</v>
      </c>
      <c r="D390" s="176"/>
      <c r="E390" s="175"/>
      <c r="F390" s="176"/>
      <c r="G390" s="175"/>
      <c r="H390" s="174"/>
      <c r="I390" s="173"/>
      <c r="J390" s="176"/>
      <c r="K390" s="175"/>
      <c r="L390" s="176"/>
      <c r="M390" s="175"/>
      <c r="N390" s="110">
        <f t="shared" si="123"/>
        <v>0</v>
      </c>
      <c r="O390" s="88">
        <f t="shared" si="123"/>
        <v>0</v>
      </c>
    </row>
    <row r="391" spans="1:15" ht="25.5" x14ac:dyDescent="0.25">
      <c r="A391" s="103">
        <f t="shared" si="110"/>
        <v>363</v>
      </c>
      <c r="B391" s="104">
        <v>611400</v>
      </c>
      <c r="C391" s="105" t="s">
        <v>464</v>
      </c>
      <c r="D391" s="176"/>
      <c r="E391" s="175"/>
      <c r="F391" s="176"/>
      <c r="G391" s="175"/>
      <c r="H391" s="174"/>
      <c r="I391" s="173"/>
      <c r="J391" s="176"/>
      <c r="K391" s="175"/>
      <c r="L391" s="176"/>
      <c r="M391" s="175"/>
      <c r="N391" s="110">
        <f t="shared" si="123"/>
        <v>0</v>
      </c>
      <c r="O391" s="88">
        <f t="shared" si="123"/>
        <v>0</v>
      </c>
    </row>
    <row r="392" spans="1:15" ht="25.5" x14ac:dyDescent="0.25">
      <c r="A392" s="103">
        <f t="shared" si="110"/>
        <v>364</v>
      </c>
      <c r="B392" s="104">
        <v>611500</v>
      </c>
      <c r="C392" s="105" t="s">
        <v>465</v>
      </c>
      <c r="D392" s="176"/>
      <c r="E392" s="175"/>
      <c r="F392" s="176"/>
      <c r="G392" s="175"/>
      <c r="H392" s="174"/>
      <c r="I392" s="173"/>
      <c r="J392" s="176"/>
      <c r="K392" s="175"/>
      <c r="L392" s="176"/>
      <c r="M392" s="175"/>
      <c r="N392" s="110">
        <f t="shared" si="123"/>
        <v>0</v>
      </c>
      <c r="O392" s="88">
        <f t="shared" si="123"/>
        <v>0</v>
      </c>
    </row>
    <row r="393" spans="1:15" ht="25.5" x14ac:dyDescent="0.25">
      <c r="A393" s="103">
        <f t="shared" si="110"/>
        <v>365</v>
      </c>
      <c r="B393" s="104">
        <v>611600</v>
      </c>
      <c r="C393" s="105" t="s">
        <v>466</v>
      </c>
      <c r="D393" s="176"/>
      <c r="E393" s="175"/>
      <c r="F393" s="176"/>
      <c r="G393" s="175"/>
      <c r="H393" s="174"/>
      <c r="I393" s="173"/>
      <c r="J393" s="176"/>
      <c r="K393" s="175"/>
      <c r="L393" s="176"/>
      <c r="M393" s="175"/>
      <c r="N393" s="110">
        <f t="shared" si="123"/>
        <v>0</v>
      </c>
      <c r="O393" s="88">
        <f t="shared" si="123"/>
        <v>0</v>
      </c>
    </row>
    <row r="394" spans="1:15" ht="25.5" x14ac:dyDescent="0.25">
      <c r="A394" s="103">
        <f t="shared" si="110"/>
        <v>366</v>
      </c>
      <c r="B394" s="104">
        <v>611700</v>
      </c>
      <c r="C394" s="105" t="s">
        <v>467</v>
      </c>
      <c r="D394" s="176"/>
      <c r="E394" s="175"/>
      <c r="F394" s="176"/>
      <c r="G394" s="175"/>
      <c r="H394" s="174"/>
      <c r="I394" s="173"/>
      <c r="J394" s="176"/>
      <c r="K394" s="175"/>
      <c r="L394" s="176"/>
      <c r="M394" s="175"/>
      <c r="N394" s="110">
        <f t="shared" si="123"/>
        <v>0</v>
      </c>
      <c r="O394" s="88">
        <f t="shared" si="123"/>
        <v>0</v>
      </c>
    </row>
    <row r="395" spans="1:15" x14ac:dyDescent="0.25">
      <c r="A395" s="103">
        <f t="shared" si="110"/>
        <v>367</v>
      </c>
      <c r="B395" s="104">
        <v>611800</v>
      </c>
      <c r="C395" s="105" t="s">
        <v>468</v>
      </c>
      <c r="D395" s="176"/>
      <c r="E395" s="175"/>
      <c r="F395" s="176"/>
      <c r="G395" s="175"/>
      <c r="H395" s="174"/>
      <c r="I395" s="173"/>
      <c r="J395" s="176"/>
      <c r="K395" s="175"/>
      <c r="L395" s="176"/>
      <c r="M395" s="175"/>
      <c r="N395" s="110">
        <f t="shared" si="123"/>
        <v>0</v>
      </c>
      <c r="O395" s="88">
        <f t="shared" si="123"/>
        <v>0</v>
      </c>
    </row>
    <row r="396" spans="1:15" x14ac:dyDescent="0.25">
      <c r="A396" s="103">
        <f t="shared" si="110"/>
        <v>368</v>
      </c>
      <c r="B396" s="104">
        <v>611900</v>
      </c>
      <c r="C396" s="105" t="s">
        <v>469</v>
      </c>
      <c r="D396" s="176"/>
      <c r="E396" s="175"/>
      <c r="F396" s="176"/>
      <c r="G396" s="175"/>
      <c r="H396" s="174"/>
      <c r="I396" s="173"/>
      <c r="J396" s="176"/>
      <c r="K396" s="175"/>
      <c r="L396" s="176"/>
      <c r="M396" s="175"/>
      <c r="N396" s="110">
        <f t="shared" si="123"/>
        <v>0</v>
      </c>
      <c r="O396" s="88">
        <f t="shared" si="123"/>
        <v>0</v>
      </c>
    </row>
    <row r="397" spans="1:15" ht="38.25" x14ac:dyDescent="0.25">
      <c r="A397" s="100">
        <f t="shared" si="110"/>
        <v>369</v>
      </c>
      <c r="B397" s="101">
        <v>612000</v>
      </c>
      <c r="C397" s="102" t="s">
        <v>253</v>
      </c>
      <c r="D397" s="93">
        <f t="shared" ref="D397:M397" si="127">SUM(D398:D404)</f>
        <v>0</v>
      </c>
      <c r="E397" s="84">
        <f t="shared" si="127"/>
        <v>0</v>
      </c>
      <c r="F397" s="93">
        <f t="shared" si="127"/>
        <v>0</v>
      </c>
      <c r="G397" s="84">
        <f t="shared" si="127"/>
        <v>0</v>
      </c>
      <c r="H397" s="83">
        <f t="shared" si="127"/>
        <v>0</v>
      </c>
      <c r="I397" s="84">
        <f t="shared" si="127"/>
        <v>0</v>
      </c>
      <c r="J397" s="93">
        <f t="shared" si="127"/>
        <v>0</v>
      </c>
      <c r="K397" s="84">
        <f t="shared" si="127"/>
        <v>0</v>
      </c>
      <c r="L397" s="93">
        <f t="shared" si="127"/>
        <v>0</v>
      </c>
      <c r="M397" s="84">
        <f t="shared" si="127"/>
        <v>0</v>
      </c>
      <c r="N397" s="93">
        <f t="shared" si="123"/>
        <v>0</v>
      </c>
      <c r="O397" s="84">
        <f t="shared" si="123"/>
        <v>0</v>
      </c>
    </row>
    <row r="398" spans="1:15" ht="51" x14ac:dyDescent="0.25">
      <c r="A398" s="103">
        <f t="shared" si="110"/>
        <v>370</v>
      </c>
      <c r="B398" s="104">
        <v>612100</v>
      </c>
      <c r="C398" s="105" t="s">
        <v>470</v>
      </c>
      <c r="D398" s="176"/>
      <c r="E398" s="175"/>
      <c r="F398" s="176"/>
      <c r="G398" s="175"/>
      <c r="H398" s="174"/>
      <c r="I398" s="173"/>
      <c r="J398" s="176"/>
      <c r="K398" s="175"/>
      <c r="L398" s="176"/>
      <c r="M398" s="175"/>
      <c r="N398" s="110">
        <f t="shared" si="123"/>
        <v>0</v>
      </c>
      <c r="O398" s="88">
        <f t="shared" si="123"/>
        <v>0</v>
      </c>
    </row>
    <row r="399" spans="1:15" ht="25.5" x14ac:dyDescent="0.25">
      <c r="A399" s="103">
        <f t="shared" si="110"/>
        <v>371</v>
      </c>
      <c r="B399" s="104">
        <v>612200</v>
      </c>
      <c r="C399" s="105" t="s">
        <v>471</v>
      </c>
      <c r="D399" s="176"/>
      <c r="E399" s="175"/>
      <c r="F399" s="176"/>
      <c r="G399" s="175"/>
      <c r="H399" s="174"/>
      <c r="I399" s="173"/>
      <c r="J399" s="176"/>
      <c r="K399" s="175"/>
      <c r="L399" s="176"/>
      <c r="M399" s="175"/>
      <c r="N399" s="110">
        <f t="shared" si="123"/>
        <v>0</v>
      </c>
      <c r="O399" s="88">
        <f t="shared" si="123"/>
        <v>0</v>
      </c>
    </row>
    <row r="400" spans="1:15" ht="38.25" x14ac:dyDescent="0.25">
      <c r="A400" s="103">
        <f t="shared" si="110"/>
        <v>372</v>
      </c>
      <c r="B400" s="104">
        <v>612300</v>
      </c>
      <c r="C400" s="105" t="s">
        <v>472</v>
      </c>
      <c r="D400" s="176"/>
      <c r="E400" s="175"/>
      <c r="F400" s="176"/>
      <c r="G400" s="175"/>
      <c r="H400" s="174"/>
      <c r="I400" s="173"/>
      <c r="J400" s="176"/>
      <c r="K400" s="175"/>
      <c r="L400" s="176"/>
      <c r="M400" s="175"/>
      <c r="N400" s="110">
        <f t="shared" si="123"/>
        <v>0</v>
      </c>
      <c r="O400" s="88">
        <f t="shared" si="123"/>
        <v>0</v>
      </c>
    </row>
    <row r="401" spans="1:15" ht="25.5" x14ac:dyDescent="0.25">
      <c r="A401" s="103">
        <f t="shared" si="110"/>
        <v>373</v>
      </c>
      <c r="B401" s="104">
        <v>612400</v>
      </c>
      <c r="C401" s="105" t="s">
        <v>473</v>
      </c>
      <c r="D401" s="176"/>
      <c r="E401" s="175"/>
      <c r="F401" s="176"/>
      <c r="G401" s="175"/>
      <c r="H401" s="174"/>
      <c r="I401" s="173"/>
      <c r="J401" s="176"/>
      <c r="K401" s="175"/>
      <c r="L401" s="176"/>
      <c r="M401" s="175"/>
      <c r="N401" s="110">
        <f t="shared" si="123"/>
        <v>0</v>
      </c>
      <c r="O401" s="88">
        <f t="shared" si="123"/>
        <v>0</v>
      </c>
    </row>
    <row r="402" spans="1:15" ht="25.5" x14ac:dyDescent="0.25">
      <c r="A402" s="103">
        <f t="shared" si="110"/>
        <v>374</v>
      </c>
      <c r="B402" s="104">
        <v>612500</v>
      </c>
      <c r="C402" s="105" t="s">
        <v>94</v>
      </c>
      <c r="D402" s="176"/>
      <c r="E402" s="175"/>
      <c r="F402" s="176"/>
      <c r="G402" s="175"/>
      <c r="H402" s="174"/>
      <c r="I402" s="173"/>
      <c r="J402" s="176"/>
      <c r="K402" s="175"/>
      <c r="L402" s="176"/>
      <c r="M402" s="175"/>
      <c r="N402" s="110">
        <f t="shared" si="123"/>
        <v>0</v>
      </c>
      <c r="O402" s="88">
        <f t="shared" si="123"/>
        <v>0</v>
      </c>
    </row>
    <row r="403" spans="1:15" ht="25.5" x14ac:dyDescent="0.25">
      <c r="A403" s="103">
        <f t="shared" si="110"/>
        <v>375</v>
      </c>
      <c r="B403" s="104">
        <v>612600</v>
      </c>
      <c r="C403" s="105" t="s">
        <v>353</v>
      </c>
      <c r="D403" s="176"/>
      <c r="E403" s="175"/>
      <c r="F403" s="176"/>
      <c r="G403" s="175"/>
      <c r="H403" s="174"/>
      <c r="I403" s="173"/>
      <c r="J403" s="176"/>
      <c r="K403" s="175"/>
      <c r="L403" s="176"/>
      <c r="M403" s="175"/>
      <c r="N403" s="110">
        <f t="shared" si="123"/>
        <v>0</v>
      </c>
      <c r="O403" s="88">
        <f t="shared" si="123"/>
        <v>0</v>
      </c>
    </row>
    <row r="404" spans="1:15" x14ac:dyDescent="0.25">
      <c r="A404" s="103">
        <f t="shared" si="110"/>
        <v>376</v>
      </c>
      <c r="B404" s="104">
        <v>612900</v>
      </c>
      <c r="C404" s="105" t="s">
        <v>354</v>
      </c>
      <c r="D404" s="176"/>
      <c r="E404" s="175"/>
      <c r="F404" s="176"/>
      <c r="G404" s="175"/>
      <c r="H404" s="174"/>
      <c r="I404" s="173"/>
      <c r="J404" s="176"/>
      <c r="K404" s="175"/>
      <c r="L404" s="176"/>
      <c r="M404" s="175"/>
      <c r="N404" s="110">
        <f t="shared" si="123"/>
        <v>0</v>
      </c>
      <c r="O404" s="88">
        <f t="shared" si="123"/>
        <v>0</v>
      </c>
    </row>
    <row r="405" spans="1:15" ht="25.5" x14ac:dyDescent="0.25">
      <c r="A405" s="100">
        <f t="shared" si="110"/>
        <v>377</v>
      </c>
      <c r="B405" s="101">
        <v>613000</v>
      </c>
      <c r="C405" s="102" t="s">
        <v>254</v>
      </c>
      <c r="D405" s="93">
        <f>D406</f>
        <v>0</v>
      </c>
      <c r="E405" s="84">
        <f t="shared" ref="E405:M405" si="128">E406</f>
        <v>0</v>
      </c>
      <c r="F405" s="93">
        <f t="shared" si="128"/>
        <v>0</v>
      </c>
      <c r="G405" s="84">
        <f t="shared" si="128"/>
        <v>0</v>
      </c>
      <c r="H405" s="83">
        <f t="shared" si="128"/>
        <v>0</v>
      </c>
      <c r="I405" s="84">
        <f t="shared" si="128"/>
        <v>0</v>
      </c>
      <c r="J405" s="93">
        <f t="shared" si="128"/>
        <v>0</v>
      </c>
      <c r="K405" s="84">
        <f t="shared" si="128"/>
        <v>0</v>
      </c>
      <c r="L405" s="93">
        <f t="shared" si="128"/>
        <v>0</v>
      </c>
      <c r="M405" s="84">
        <f t="shared" si="128"/>
        <v>0</v>
      </c>
      <c r="N405" s="93">
        <f t="shared" si="123"/>
        <v>0</v>
      </c>
      <c r="O405" s="84">
        <f t="shared" si="123"/>
        <v>0</v>
      </c>
    </row>
    <row r="406" spans="1:15" ht="25.5" x14ac:dyDescent="0.25">
      <c r="A406" s="103">
        <f t="shared" si="110"/>
        <v>378</v>
      </c>
      <c r="B406" s="104">
        <v>613100</v>
      </c>
      <c r="C406" s="105" t="s">
        <v>355</v>
      </c>
      <c r="D406" s="176"/>
      <c r="E406" s="175"/>
      <c r="F406" s="176"/>
      <c r="G406" s="175"/>
      <c r="H406" s="174"/>
      <c r="I406" s="173"/>
      <c r="J406" s="176"/>
      <c r="K406" s="175"/>
      <c r="L406" s="176"/>
      <c r="M406" s="175"/>
      <c r="N406" s="110">
        <f t="shared" si="123"/>
        <v>0</v>
      </c>
      <c r="O406" s="88">
        <f t="shared" si="123"/>
        <v>0</v>
      </c>
    </row>
    <row r="407" spans="1:15" ht="25.5" x14ac:dyDescent="0.25">
      <c r="A407" s="100">
        <f t="shared" si="110"/>
        <v>379</v>
      </c>
      <c r="B407" s="101">
        <v>614000</v>
      </c>
      <c r="C407" s="102" t="s">
        <v>255</v>
      </c>
      <c r="D407" s="93">
        <f>D408</f>
        <v>0</v>
      </c>
      <c r="E407" s="84">
        <f t="shared" ref="E407:M407" si="129">E408</f>
        <v>0</v>
      </c>
      <c r="F407" s="93">
        <f t="shared" si="129"/>
        <v>0</v>
      </c>
      <c r="G407" s="84">
        <f t="shared" si="129"/>
        <v>0</v>
      </c>
      <c r="H407" s="83">
        <f t="shared" si="129"/>
        <v>0</v>
      </c>
      <c r="I407" s="84">
        <f t="shared" si="129"/>
        <v>0</v>
      </c>
      <c r="J407" s="93">
        <f t="shared" si="129"/>
        <v>0</v>
      </c>
      <c r="K407" s="84">
        <f t="shared" si="129"/>
        <v>0</v>
      </c>
      <c r="L407" s="93">
        <f t="shared" si="129"/>
        <v>0</v>
      </c>
      <c r="M407" s="84">
        <f t="shared" si="129"/>
        <v>0</v>
      </c>
      <c r="N407" s="93">
        <f t="shared" si="123"/>
        <v>0</v>
      </c>
      <c r="O407" s="84">
        <f t="shared" si="123"/>
        <v>0</v>
      </c>
    </row>
    <row r="408" spans="1:15" ht="25.5" x14ac:dyDescent="0.25">
      <c r="A408" s="103">
        <f t="shared" si="110"/>
        <v>380</v>
      </c>
      <c r="B408" s="104">
        <v>614100</v>
      </c>
      <c r="C408" s="105" t="s">
        <v>356</v>
      </c>
      <c r="D408" s="176"/>
      <c r="E408" s="175"/>
      <c r="F408" s="176"/>
      <c r="G408" s="175"/>
      <c r="H408" s="174"/>
      <c r="I408" s="173"/>
      <c r="J408" s="176"/>
      <c r="K408" s="175"/>
      <c r="L408" s="176"/>
      <c r="M408" s="175"/>
      <c r="N408" s="110">
        <f t="shared" si="123"/>
        <v>0</v>
      </c>
      <c r="O408" s="88">
        <f t="shared" si="123"/>
        <v>0</v>
      </c>
    </row>
    <row r="409" spans="1:15" ht="38.25" x14ac:dyDescent="0.25">
      <c r="A409" s="100">
        <f t="shared" si="110"/>
        <v>381</v>
      </c>
      <c r="B409" s="101">
        <v>615000</v>
      </c>
      <c r="C409" s="102" t="s">
        <v>256</v>
      </c>
      <c r="D409" s="93">
        <f>D410</f>
        <v>0</v>
      </c>
      <c r="E409" s="84">
        <f t="shared" ref="E409:M409" si="130">E410</f>
        <v>0</v>
      </c>
      <c r="F409" s="93">
        <f t="shared" si="130"/>
        <v>0</v>
      </c>
      <c r="G409" s="84">
        <f t="shared" si="130"/>
        <v>0</v>
      </c>
      <c r="H409" s="83">
        <f t="shared" si="130"/>
        <v>0</v>
      </c>
      <c r="I409" s="84">
        <f t="shared" si="130"/>
        <v>0</v>
      </c>
      <c r="J409" s="93">
        <f t="shared" si="130"/>
        <v>0</v>
      </c>
      <c r="K409" s="84">
        <f t="shared" si="130"/>
        <v>0</v>
      </c>
      <c r="L409" s="93">
        <f t="shared" si="130"/>
        <v>0</v>
      </c>
      <c r="M409" s="84">
        <f t="shared" si="130"/>
        <v>0</v>
      </c>
      <c r="N409" s="93">
        <f t="shared" si="123"/>
        <v>0</v>
      </c>
      <c r="O409" s="84">
        <f t="shared" si="123"/>
        <v>0</v>
      </c>
    </row>
    <row r="410" spans="1:15" ht="38.25" x14ac:dyDescent="0.25">
      <c r="A410" s="106">
        <f t="shared" si="110"/>
        <v>382</v>
      </c>
      <c r="B410" s="107">
        <v>615100</v>
      </c>
      <c r="C410" s="108" t="s">
        <v>357</v>
      </c>
      <c r="D410" s="176"/>
      <c r="E410" s="175"/>
      <c r="F410" s="176"/>
      <c r="G410" s="175"/>
      <c r="H410" s="174"/>
      <c r="I410" s="173"/>
      <c r="J410" s="176"/>
      <c r="K410" s="175"/>
      <c r="L410" s="176"/>
      <c r="M410" s="175"/>
      <c r="N410" s="110">
        <f t="shared" si="123"/>
        <v>0</v>
      </c>
      <c r="O410" s="88">
        <f t="shared" si="123"/>
        <v>0</v>
      </c>
    </row>
    <row r="411" spans="1:15" ht="25.5" x14ac:dyDescent="0.25">
      <c r="A411" s="100">
        <f t="shared" si="110"/>
        <v>383</v>
      </c>
      <c r="B411" s="101">
        <v>620000</v>
      </c>
      <c r="C411" s="102" t="s">
        <v>257</v>
      </c>
      <c r="D411" s="93">
        <f>D412+D422+D431</f>
        <v>0</v>
      </c>
      <c r="E411" s="84">
        <f t="shared" ref="E411:M411" si="131">E412+E422+E431</f>
        <v>0</v>
      </c>
      <c r="F411" s="93">
        <f t="shared" si="131"/>
        <v>0</v>
      </c>
      <c r="G411" s="84">
        <f t="shared" si="131"/>
        <v>0</v>
      </c>
      <c r="H411" s="83">
        <f t="shared" si="131"/>
        <v>0</v>
      </c>
      <c r="I411" s="84">
        <f t="shared" si="131"/>
        <v>0</v>
      </c>
      <c r="J411" s="93">
        <f t="shared" si="131"/>
        <v>0</v>
      </c>
      <c r="K411" s="84">
        <f t="shared" si="131"/>
        <v>0</v>
      </c>
      <c r="L411" s="93">
        <f t="shared" si="131"/>
        <v>0</v>
      </c>
      <c r="M411" s="84">
        <f t="shared" si="131"/>
        <v>0</v>
      </c>
      <c r="N411" s="93">
        <f t="shared" si="123"/>
        <v>0</v>
      </c>
      <c r="O411" s="84">
        <f t="shared" si="123"/>
        <v>0</v>
      </c>
    </row>
    <row r="412" spans="1:15" ht="38.25" x14ac:dyDescent="0.25">
      <c r="A412" s="100">
        <f t="shared" si="110"/>
        <v>384</v>
      </c>
      <c r="B412" s="101">
        <v>621000</v>
      </c>
      <c r="C412" s="102" t="s">
        <v>258</v>
      </c>
      <c r="D412" s="93">
        <f t="shared" ref="D412:M412" si="132">SUM(D413:D421)</f>
        <v>0</v>
      </c>
      <c r="E412" s="84">
        <f t="shared" si="132"/>
        <v>0</v>
      </c>
      <c r="F412" s="93">
        <f t="shared" si="132"/>
        <v>0</v>
      </c>
      <c r="G412" s="84">
        <f t="shared" si="132"/>
        <v>0</v>
      </c>
      <c r="H412" s="83">
        <f t="shared" si="132"/>
        <v>0</v>
      </c>
      <c r="I412" s="84">
        <f t="shared" si="132"/>
        <v>0</v>
      </c>
      <c r="J412" s="93">
        <f t="shared" si="132"/>
        <v>0</v>
      </c>
      <c r="K412" s="84">
        <f t="shared" si="132"/>
        <v>0</v>
      </c>
      <c r="L412" s="93">
        <f t="shared" si="132"/>
        <v>0</v>
      </c>
      <c r="M412" s="84">
        <f t="shared" si="132"/>
        <v>0</v>
      </c>
      <c r="N412" s="93">
        <f t="shared" si="123"/>
        <v>0</v>
      </c>
      <c r="O412" s="84">
        <f t="shared" si="123"/>
        <v>0</v>
      </c>
    </row>
    <row r="413" spans="1:15" ht="25.5" x14ac:dyDescent="0.25">
      <c r="A413" s="103">
        <f t="shared" si="110"/>
        <v>385</v>
      </c>
      <c r="B413" s="104">
        <v>621100</v>
      </c>
      <c r="C413" s="105" t="s">
        <v>358</v>
      </c>
      <c r="D413" s="176"/>
      <c r="E413" s="175"/>
      <c r="F413" s="176"/>
      <c r="G413" s="175"/>
      <c r="H413" s="174"/>
      <c r="I413" s="173"/>
      <c r="J413" s="176"/>
      <c r="K413" s="175"/>
      <c r="L413" s="176"/>
      <c r="M413" s="175"/>
      <c r="N413" s="110">
        <f t="shared" si="123"/>
        <v>0</v>
      </c>
      <c r="O413" s="88">
        <f t="shared" si="123"/>
        <v>0</v>
      </c>
    </row>
    <row r="414" spans="1:15" ht="25.5" x14ac:dyDescent="0.25">
      <c r="A414" s="103">
        <f t="shared" si="110"/>
        <v>386</v>
      </c>
      <c r="B414" s="104">
        <v>621200</v>
      </c>
      <c r="C414" s="105" t="s">
        <v>359</v>
      </c>
      <c r="D414" s="176"/>
      <c r="E414" s="175"/>
      <c r="F414" s="176"/>
      <c r="G414" s="175"/>
      <c r="H414" s="174"/>
      <c r="I414" s="173"/>
      <c r="J414" s="176"/>
      <c r="K414" s="175"/>
      <c r="L414" s="176"/>
      <c r="M414" s="175"/>
      <c r="N414" s="110">
        <f t="shared" si="123"/>
        <v>0</v>
      </c>
      <c r="O414" s="88">
        <f t="shared" si="123"/>
        <v>0</v>
      </c>
    </row>
    <row r="415" spans="1:15" ht="25.5" x14ac:dyDescent="0.25">
      <c r="A415" s="103">
        <f t="shared" si="110"/>
        <v>387</v>
      </c>
      <c r="B415" s="104">
        <v>621300</v>
      </c>
      <c r="C415" s="105" t="s">
        <v>360</v>
      </c>
      <c r="D415" s="176"/>
      <c r="E415" s="175"/>
      <c r="F415" s="176"/>
      <c r="G415" s="175"/>
      <c r="H415" s="174"/>
      <c r="I415" s="173"/>
      <c r="J415" s="176"/>
      <c r="K415" s="175"/>
      <c r="L415" s="176"/>
      <c r="M415" s="175"/>
      <c r="N415" s="110">
        <f t="shared" si="123"/>
        <v>0</v>
      </c>
      <c r="O415" s="88">
        <f t="shared" si="123"/>
        <v>0</v>
      </c>
    </row>
    <row r="416" spans="1:15" ht="25.5" x14ac:dyDescent="0.25">
      <c r="A416" s="103">
        <f t="shared" si="110"/>
        <v>388</v>
      </c>
      <c r="B416" s="104">
        <v>621400</v>
      </c>
      <c r="C416" s="105" t="s">
        <v>361</v>
      </c>
      <c r="D416" s="176"/>
      <c r="E416" s="175"/>
      <c r="F416" s="176"/>
      <c r="G416" s="175"/>
      <c r="H416" s="174"/>
      <c r="I416" s="173"/>
      <c r="J416" s="176"/>
      <c r="K416" s="175"/>
      <c r="L416" s="176"/>
      <c r="M416" s="175"/>
      <c r="N416" s="110">
        <f t="shared" si="123"/>
        <v>0</v>
      </c>
      <c r="O416" s="88">
        <f t="shared" si="123"/>
        <v>0</v>
      </c>
    </row>
    <row r="417" spans="1:15" ht="38.25" x14ac:dyDescent="0.25">
      <c r="A417" s="103">
        <f t="shared" si="110"/>
        <v>389</v>
      </c>
      <c r="B417" s="104">
        <v>621500</v>
      </c>
      <c r="C417" s="105" t="s">
        <v>57</v>
      </c>
      <c r="D417" s="176"/>
      <c r="E417" s="175"/>
      <c r="F417" s="176"/>
      <c r="G417" s="175"/>
      <c r="H417" s="174"/>
      <c r="I417" s="173"/>
      <c r="J417" s="176"/>
      <c r="K417" s="175"/>
      <c r="L417" s="176"/>
      <c r="M417" s="175"/>
      <c r="N417" s="110">
        <f t="shared" si="123"/>
        <v>0</v>
      </c>
      <c r="O417" s="88">
        <f t="shared" si="123"/>
        <v>0</v>
      </c>
    </row>
    <row r="418" spans="1:15" ht="25.5" x14ac:dyDescent="0.25">
      <c r="A418" s="103">
        <f t="shared" si="110"/>
        <v>390</v>
      </c>
      <c r="B418" s="104">
        <v>621600</v>
      </c>
      <c r="C418" s="105" t="s">
        <v>362</v>
      </c>
      <c r="D418" s="176"/>
      <c r="E418" s="175"/>
      <c r="F418" s="176"/>
      <c r="G418" s="175"/>
      <c r="H418" s="174"/>
      <c r="I418" s="173"/>
      <c r="J418" s="176"/>
      <c r="K418" s="175"/>
      <c r="L418" s="176"/>
      <c r="M418" s="175"/>
      <c r="N418" s="110">
        <f t="shared" si="123"/>
        <v>0</v>
      </c>
      <c r="O418" s="88">
        <f t="shared" si="123"/>
        <v>0</v>
      </c>
    </row>
    <row r="419" spans="1:15" ht="25.5" x14ac:dyDescent="0.25">
      <c r="A419" s="103">
        <f t="shared" si="110"/>
        <v>391</v>
      </c>
      <c r="B419" s="104">
        <v>621700</v>
      </c>
      <c r="C419" s="105" t="s">
        <v>58</v>
      </c>
      <c r="D419" s="176"/>
      <c r="E419" s="175"/>
      <c r="F419" s="176"/>
      <c r="G419" s="175"/>
      <c r="H419" s="174"/>
      <c r="I419" s="173"/>
      <c r="J419" s="176"/>
      <c r="K419" s="175"/>
      <c r="L419" s="176"/>
      <c r="M419" s="175"/>
      <c r="N419" s="110">
        <f t="shared" si="123"/>
        <v>0</v>
      </c>
      <c r="O419" s="88">
        <f t="shared" si="123"/>
        <v>0</v>
      </c>
    </row>
    <row r="420" spans="1:15" ht="38.25" x14ac:dyDescent="0.25">
      <c r="A420" s="103">
        <f t="shared" si="110"/>
        <v>392</v>
      </c>
      <c r="B420" s="104">
        <v>621800</v>
      </c>
      <c r="C420" s="105" t="s">
        <v>363</v>
      </c>
      <c r="D420" s="176"/>
      <c r="E420" s="175"/>
      <c r="F420" s="176"/>
      <c r="G420" s="175"/>
      <c r="H420" s="174"/>
      <c r="I420" s="173"/>
      <c r="J420" s="176"/>
      <c r="K420" s="175"/>
      <c r="L420" s="176"/>
      <c r="M420" s="175"/>
      <c r="N420" s="110">
        <f t="shared" si="123"/>
        <v>0</v>
      </c>
      <c r="O420" s="88">
        <f t="shared" si="123"/>
        <v>0</v>
      </c>
    </row>
    <row r="421" spans="1:15" ht="25.5" x14ac:dyDescent="0.25">
      <c r="A421" s="103">
        <f t="shared" ref="A421:A433" si="133">A420+1</f>
        <v>393</v>
      </c>
      <c r="B421" s="104">
        <v>621900</v>
      </c>
      <c r="C421" s="105" t="s">
        <v>17</v>
      </c>
      <c r="D421" s="176"/>
      <c r="E421" s="175"/>
      <c r="F421" s="176"/>
      <c r="G421" s="175"/>
      <c r="H421" s="174"/>
      <c r="I421" s="173"/>
      <c r="J421" s="176"/>
      <c r="K421" s="175"/>
      <c r="L421" s="176"/>
      <c r="M421" s="175"/>
      <c r="N421" s="110">
        <f t="shared" si="123"/>
        <v>0</v>
      </c>
      <c r="O421" s="88">
        <f t="shared" si="123"/>
        <v>0</v>
      </c>
    </row>
    <row r="422" spans="1:15" ht="38.25" x14ac:dyDescent="0.25">
      <c r="A422" s="100">
        <f t="shared" si="133"/>
        <v>394</v>
      </c>
      <c r="B422" s="101">
        <v>622000</v>
      </c>
      <c r="C422" s="102" t="s">
        <v>259</v>
      </c>
      <c r="D422" s="93">
        <f>SUM(D423:D430)</f>
        <v>0</v>
      </c>
      <c r="E422" s="84">
        <f t="shared" ref="E422:M422" si="134">SUM(E423:E430)</f>
        <v>0</v>
      </c>
      <c r="F422" s="93">
        <f t="shared" si="134"/>
        <v>0</v>
      </c>
      <c r="G422" s="84">
        <f t="shared" si="134"/>
        <v>0</v>
      </c>
      <c r="H422" s="83">
        <f t="shared" si="134"/>
        <v>0</v>
      </c>
      <c r="I422" s="84">
        <f t="shared" si="134"/>
        <v>0</v>
      </c>
      <c r="J422" s="93">
        <f t="shared" si="134"/>
        <v>0</v>
      </c>
      <c r="K422" s="84">
        <f t="shared" si="134"/>
        <v>0</v>
      </c>
      <c r="L422" s="93">
        <f t="shared" si="134"/>
        <v>0</v>
      </c>
      <c r="M422" s="84">
        <f t="shared" si="134"/>
        <v>0</v>
      </c>
      <c r="N422" s="93">
        <f t="shared" si="123"/>
        <v>0</v>
      </c>
      <c r="O422" s="84">
        <f t="shared" si="123"/>
        <v>0</v>
      </c>
    </row>
    <row r="423" spans="1:15" ht="25.5" x14ac:dyDescent="0.25">
      <c r="A423" s="103">
        <f t="shared" si="133"/>
        <v>395</v>
      </c>
      <c r="B423" s="104">
        <v>622100</v>
      </c>
      <c r="C423" s="105" t="s">
        <v>18</v>
      </c>
      <c r="D423" s="176"/>
      <c r="E423" s="175"/>
      <c r="F423" s="176"/>
      <c r="G423" s="175"/>
      <c r="H423" s="174"/>
      <c r="I423" s="173"/>
      <c r="J423" s="176"/>
      <c r="K423" s="175"/>
      <c r="L423" s="176"/>
      <c r="M423" s="175"/>
      <c r="N423" s="110">
        <f t="shared" si="123"/>
        <v>0</v>
      </c>
      <c r="O423" s="88">
        <f t="shared" si="123"/>
        <v>0</v>
      </c>
    </row>
    <row r="424" spans="1:15" x14ac:dyDescent="0.25">
      <c r="A424" s="103">
        <f t="shared" si="133"/>
        <v>396</v>
      </c>
      <c r="B424" s="104">
        <v>622200</v>
      </c>
      <c r="C424" s="105" t="s">
        <v>19</v>
      </c>
      <c r="D424" s="176"/>
      <c r="E424" s="175"/>
      <c r="F424" s="176"/>
      <c r="G424" s="175"/>
      <c r="H424" s="174"/>
      <c r="I424" s="173"/>
      <c r="J424" s="176"/>
      <c r="K424" s="175"/>
      <c r="L424" s="176"/>
      <c r="M424" s="175"/>
      <c r="N424" s="110">
        <f t="shared" si="123"/>
        <v>0</v>
      </c>
      <c r="O424" s="88">
        <f t="shared" si="123"/>
        <v>0</v>
      </c>
    </row>
    <row r="425" spans="1:15" ht="25.5" x14ac:dyDescent="0.25">
      <c r="A425" s="103">
        <f t="shared" si="133"/>
        <v>397</v>
      </c>
      <c r="B425" s="104">
        <v>622300</v>
      </c>
      <c r="C425" s="105" t="s">
        <v>20</v>
      </c>
      <c r="D425" s="176"/>
      <c r="E425" s="175"/>
      <c r="F425" s="176"/>
      <c r="G425" s="175"/>
      <c r="H425" s="174"/>
      <c r="I425" s="173"/>
      <c r="J425" s="176"/>
      <c r="K425" s="175"/>
      <c r="L425" s="176"/>
      <c r="M425" s="175"/>
      <c r="N425" s="110">
        <f t="shared" si="123"/>
        <v>0</v>
      </c>
      <c r="O425" s="88">
        <f t="shared" si="123"/>
        <v>0</v>
      </c>
    </row>
    <row r="426" spans="1:15" ht="25.5" x14ac:dyDescent="0.25">
      <c r="A426" s="103">
        <f t="shared" si="133"/>
        <v>398</v>
      </c>
      <c r="B426" s="104">
        <v>622400</v>
      </c>
      <c r="C426" s="105" t="s">
        <v>21</v>
      </c>
      <c r="D426" s="176"/>
      <c r="E426" s="175"/>
      <c r="F426" s="176"/>
      <c r="G426" s="175"/>
      <c r="H426" s="174"/>
      <c r="I426" s="173"/>
      <c r="J426" s="176"/>
      <c r="K426" s="175"/>
      <c r="L426" s="176"/>
      <c r="M426" s="175"/>
      <c r="N426" s="110">
        <f t="shared" si="123"/>
        <v>0</v>
      </c>
      <c r="O426" s="88">
        <f t="shared" si="123"/>
        <v>0</v>
      </c>
    </row>
    <row r="427" spans="1:15" ht="38.25" x14ac:dyDescent="0.25">
      <c r="A427" s="103">
        <f t="shared" si="133"/>
        <v>399</v>
      </c>
      <c r="B427" s="104">
        <v>622500</v>
      </c>
      <c r="C427" s="105" t="s">
        <v>22</v>
      </c>
      <c r="D427" s="176"/>
      <c r="E427" s="175"/>
      <c r="F427" s="176"/>
      <c r="G427" s="175"/>
      <c r="H427" s="174"/>
      <c r="I427" s="173"/>
      <c r="J427" s="176"/>
      <c r="K427" s="175"/>
      <c r="L427" s="176"/>
      <c r="M427" s="175"/>
      <c r="N427" s="110">
        <f t="shared" si="123"/>
        <v>0</v>
      </c>
      <c r="O427" s="88">
        <f t="shared" si="123"/>
        <v>0</v>
      </c>
    </row>
    <row r="428" spans="1:15" ht="25.5" x14ac:dyDescent="0.25">
      <c r="A428" s="103">
        <f t="shared" si="133"/>
        <v>400</v>
      </c>
      <c r="B428" s="104">
        <v>622600</v>
      </c>
      <c r="C428" s="105" t="s">
        <v>23</v>
      </c>
      <c r="D428" s="176"/>
      <c r="E428" s="175"/>
      <c r="F428" s="176"/>
      <c r="G428" s="175"/>
      <c r="H428" s="174"/>
      <c r="I428" s="173"/>
      <c r="J428" s="176"/>
      <c r="K428" s="175"/>
      <c r="L428" s="176"/>
      <c r="M428" s="175"/>
      <c r="N428" s="110">
        <f t="shared" si="123"/>
        <v>0</v>
      </c>
      <c r="O428" s="88">
        <f t="shared" si="123"/>
        <v>0</v>
      </c>
    </row>
    <row r="429" spans="1:15" ht="25.5" x14ac:dyDescent="0.25">
      <c r="A429" s="103">
        <f t="shared" si="133"/>
        <v>401</v>
      </c>
      <c r="B429" s="104">
        <v>622700</v>
      </c>
      <c r="C429" s="105" t="s">
        <v>24</v>
      </c>
      <c r="D429" s="176"/>
      <c r="E429" s="175"/>
      <c r="F429" s="176"/>
      <c r="G429" s="175"/>
      <c r="H429" s="174"/>
      <c r="I429" s="173"/>
      <c r="J429" s="176"/>
      <c r="K429" s="175"/>
      <c r="L429" s="176"/>
      <c r="M429" s="175"/>
      <c r="N429" s="110">
        <f t="shared" si="123"/>
        <v>0</v>
      </c>
      <c r="O429" s="88">
        <f t="shared" si="123"/>
        <v>0</v>
      </c>
    </row>
    <row r="430" spans="1:15" x14ac:dyDescent="0.25">
      <c r="A430" s="103">
        <f t="shared" si="133"/>
        <v>402</v>
      </c>
      <c r="B430" s="104">
        <v>622800</v>
      </c>
      <c r="C430" s="105" t="s">
        <v>25</v>
      </c>
      <c r="D430" s="176"/>
      <c r="E430" s="175"/>
      <c r="F430" s="176"/>
      <c r="G430" s="175"/>
      <c r="H430" s="174"/>
      <c r="I430" s="173"/>
      <c r="J430" s="176"/>
      <c r="K430" s="175"/>
      <c r="L430" s="176"/>
      <c r="M430" s="175"/>
      <c r="N430" s="110">
        <f t="shared" si="123"/>
        <v>0</v>
      </c>
      <c r="O430" s="88">
        <f t="shared" si="123"/>
        <v>0</v>
      </c>
    </row>
    <row r="431" spans="1:15" ht="63.75" x14ac:dyDescent="0.25">
      <c r="A431" s="100">
        <f t="shared" si="133"/>
        <v>403</v>
      </c>
      <c r="B431" s="101">
        <v>623000</v>
      </c>
      <c r="C431" s="102" t="s">
        <v>260</v>
      </c>
      <c r="D431" s="93">
        <f>D432</f>
        <v>0</v>
      </c>
      <c r="E431" s="84">
        <f t="shared" ref="E431:M431" si="135">E432</f>
        <v>0</v>
      </c>
      <c r="F431" s="93">
        <f t="shared" si="135"/>
        <v>0</v>
      </c>
      <c r="G431" s="84">
        <f t="shared" si="135"/>
        <v>0</v>
      </c>
      <c r="H431" s="83">
        <f t="shared" si="135"/>
        <v>0</v>
      </c>
      <c r="I431" s="84">
        <f t="shared" si="135"/>
        <v>0</v>
      </c>
      <c r="J431" s="93">
        <f t="shared" si="135"/>
        <v>0</v>
      </c>
      <c r="K431" s="84">
        <f t="shared" si="135"/>
        <v>0</v>
      </c>
      <c r="L431" s="93">
        <f t="shared" si="135"/>
        <v>0</v>
      </c>
      <c r="M431" s="84">
        <f t="shared" si="135"/>
        <v>0</v>
      </c>
      <c r="N431" s="93">
        <f t="shared" si="123"/>
        <v>0</v>
      </c>
      <c r="O431" s="84">
        <f t="shared" si="123"/>
        <v>0</v>
      </c>
    </row>
    <row r="432" spans="1:15" ht="64.5" thickBot="1" x14ac:dyDescent="0.3">
      <c r="A432" s="123">
        <f t="shared" si="133"/>
        <v>404</v>
      </c>
      <c r="B432" s="124">
        <v>623100</v>
      </c>
      <c r="C432" s="138" t="s">
        <v>287</v>
      </c>
      <c r="D432" s="176"/>
      <c r="E432" s="175"/>
      <c r="F432" s="176"/>
      <c r="G432" s="175"/>
      <c r="H432" s="174"/>
      <c r="I432" s="173"/>
      <c r="J432" s="176"/>
      <c r="K432" s="175"/>
      <c r="L432" s="176"/>
      <c r="M432" s="175"/>
      <c r="N432" s="139">
        <f t="shared" si="123"/>
        <v>0</v>
      </c>
      <c r="O432" s="126">
        <f t="shared" si="123"/>
        <v>0</v>
      </c>
    </row>
    <row r="433" spans="1:15" ht="27" thickTop="1" thickBot="1" x14ac:dyDescent="0.3">
      <c r="A433" s="140">
        <f t="shared" si="133"/>
        <v>405</v>
      </c>
      <c r="B433" s="141"/>
      <c r="C433" s="129" t="s">
        <v>261</v>
      </c>
      <c r="D433" s="142">
        <f t="shared" ref="D433:O433" si="136">D385+D339+D175</f>
        <v>0</v>
      </c>
      <c r="E433" s="143">
        <f t="shared" si="136"/>
        <v>0</v>
      </c>
      <c r="F433" s="142">
        <f t="shared" si="136"/>
        <v>400000</v>
      </c>
      <c r="G433" s="143">
        <f t="shared" si="136"/>
        <v>0</v>
      </c>
      <c r="H433" s="142">
        <f t="shared" si="136"/>
        <v>3150000</v>
      </c>
      <c r="I433" s="143">
        <f t="shared" si="136"/>
        <v>0</v>
      </c>
      <c r="J433" s="142">
        <f t="shared" si="136"/>
        <v>0</v>
      </c>
      <c r="K433" s="143">
        <f t="shared" si="136"/>
        <v>0</v>
      </c>
      <c r="L433" s="142">
        <f t="shared" si="136"/>
        <v>0</v>
      </c>
      <c r="M433" s="143">
        <f t="shared" si="136"/>
        <v>0</v>
      </c>
      <c r="N433" s="142">
        <f t="shared" si="136"/>
        <v>3150000</v>
      </c>
      <c r="O433" s="143">
        <f t="shared" si="136"/>
        <v>0</v>
      </c>
    </row>
    <row r="434" spans="1:15" ht="51.75" thickTop="1" x14ac:dyDescent="0.25">
      <c r="A434" s="181"/>
      <c r="B434" s="181"/>
      <c r="C434" s="145" t="s">
        <v>72</v>
      </c>
      <c r="D434" s="188">
        <f>D174-D433</f>
        <v>0</v>
      </c>
      <c r="E434" s="189">
        <f t="shared" ref="E434:O434" si="137">E174-E433</f>
        <v>0</v>
      </c>
      <c r="F434" s="188">
        <f t="shared" si="137"/>
        <v>0</v>
      </c>
      <c r="G434" s="189">
        <f t="shared" si="137"/>
        <v>0</v>
      </c>
      <c r="H434" s="188">
        <f t="shared" si="137"/>
        <v>0</v>
      </c>
      <c r="I434" s="189">
        <f t="shared" si="137"/>
        <v>0</v>
      </c>
      <c r="J434" s="188">
        <f t="shared" si="137"/>
        <v>0</v>
      </c>
      <c r="K434" s="189">
        <f t="shared" si="137"/>
        <v>0</v>
      </c>
      <c r="L434" s="188">
        <f t="shared" si="137"/>
        <v>0</v>
      </c>
      <c r="M434" s="189">
        <f t="shared" si="137"/>
        <v>0</v>
      </c>
      <c r="N434" s="188">
        <f t="shared" si="137"/>
        <v>0</v>
      </c>
      <c r="O434" s="189">
        <f t="shared" si="137"/>
        <v>0</v>
      </c>
    </row>
    <row r="435" spans="1:15" x14ac:dyDescent="0.25">
      <c r="A435" s="185"/>
      <c r="B435" s="185"/>
      <c r="C435" s="185"/>
      <c r="D435" s="185"/>
      <c r="E435" s="185"/>
      <c r="F435" s="185"/>
      <c r="G435" s="185"/>
      <c r="H435" s="185"/>
      <c r="I435" s="185"/>
      <c r="J435" s="185"/>
      <c r="K435" s="185"/>
      <c r="L435" s="185"/>
      <c r="M435" s="185"/>
      <c r="N435" s="185"/>
      <c r="O435" s="185"/>
    </row>
    <row r="436" spans="1:15" ht="25.5" customHeight="1" x14ac:dyDescent="0.25">
      <c r="A436" s="19" t="s">
        <v>349</v>
      </c>
      <c r="B436" s="371" t="s">
        <v>398</v>
      </c>
      <c r="C436" s="373"/>
      <c r="D436" s="371" t="s">
        <v>503</v>
      </c>
      <c r="E436" s="372"/>
      <c r="F436" s="371" t="s">
        <v>504</v>
      </c>
      <c r="G436" s="372"/>
      <c r="H436" s="371" t="s">
        <v>432</v>
      </c>
      <c r="I436" s="372"/>
      <c r="J436" s="371" t="s">
        <v>434</v>
      </c>
      <c r="K436" s="372"/>
      <c r="L436" s="371" t="s">
        <v>506</v>
      </c>
      <c r="M436" s="372"/>
      <c r="N436" s="371" t="s">
        <v>507</v>
      </c>
      <c r="O436" s="372"/>
    </row>
    <row r="437" spans="1:15" x14ac:dyDescent="0.25">
      <c r="A437" s="147">
        <v>1</v>
      </c>
      <c r="B437" s="361">
        <v>2</v>
      </c>
      <c r="C437" s="362"/>
      <c r="D437" s="413">
        <v>3</v>
      </c>
      <c r="E437" s="414"/>
      <c r="F437" s="413">
        <v>4</v>
      </c>
      <c r="G437" s="414"/>
      <c r="H437" s="413">
        <v>5</v>
      </c>
      <c r="I437" s="414"/>
      <c r="J437" s="413">
        <v>6</v>
      </c>
      <c r="K437" s="414"/>
      <c r="L437" s="413">
        <v>7</v>
      </c>
      <c r="M437" s="414"/>
      <c r="N437" s="413" t="s">
        <v>42</v>
      </c>
      <c r="O437" s="414"/>
    </row>
    <row r="438" spans="1:15" ht="27.75" customHeight="1" x14ac:dyDescent="0.25">
      <c r="A438" s="204" t="s">
        <v>350</v>
      </c>
      <c r="B438" s="411" t="s">
        <v>485</v>
      </c>
      <c r="C438" s="412"/>
      <c r="D438" s="406"/>
      <c r="E438" s="407"/>
      <c r="F438" s="406"/>
      <c r="G438" s="407"/>
      <c r="H438" s="408"/>
      <c r="I438" s="409"/>
      <c r="J438" s="406"/>
      <c r="K438" s="407"/>
      <c r="L438" s="410"/>
      <c r="M438" s="410"/>
      <c r="N438" s="374">
        <f>SUM(H438,J438,L438)</f>
        <v>0</v>
      </c>
      <c r="O438" s="375"/>
    </row>
    <row r="439" spans="1:15" ht="27.75" customHeight="1" x14ac:dyDescent="0.25">
      <c r="A439" s="205" t="s">
        <v>479</v>
      </c>
      <c r="B439" s="404" t="s">
        <v>486</v>
      </c>
      <c r="C439" s="405"/>
      <c r="D439" s="406"/>
      <c r="E439" s="407"/>
      <c r="F439" s="406"/>
      <c r="G439" s="407"/>
      <c r="H439" s="408"/>
      <c r="I439" s="409"/>
      <c r="J439" s="406"/>
      <c r="K439" s="407"/>
      <c r="L439" s="410"/>
      <c r="M439" s="410"/>
      <c r="N439" s="374">
        <f t="shared" ref="N439:N453" si="138">SUM(H439,J439,L439)</f>
        <v>0</v>
      </c>
      <c r="O439" s="375"/>
    </row>
    <row r="440" spans="1:15" ht="27.75" customHeight="1" x14ac:dyDescent="0.25">
      <c r="A440" s="205" t="s">
        <v>476</v>
      </c>
      <c r="B440" s="404" t="s">
        <v>487</v>
      </c>
      <c r="C440" s="405"/>
      <c r="D440" s="378"/>
      <c r="E440" s="379"/>
      <c r="F440" s="378"/>
      <c r="G440" s="379"/>
      <c r="H440" s="385"/>
      <c r="I440" s="386"/>
      <c r="J440" s="378"/>
      <c r="K440" s="379"/>
      <c r="L440" s="380"/>
      <c r="M440" s="380"/>
      <c r="N440" s="374">
        <f t="shared" si="138"/>
        <v>0</v>
      </c>
      <c r="O440" s="375"/>
    </row>
    <row r="441" spans="1:15" ht="27.75" customHeight="1" x14ac:dyDescent="0.25">
      <c r="A441" s="205" t="s">
        <v>480</v>
      </c>
      <c r="B441" s="404" t="s">
        <v>488</v>
      </c>
      <c r="C441" s="405"/>
      <c r="D441" s="378"/>
      <c r="E441" s="379"/>
      <c r="F441" s="378"/>
      <c r="G441" s="379"/>
      <c r="H441" s="385"/>
      <c r="I441" s="386"/>
      <c r="J441" s="378"/>
      <c r="K441" s="379"/>
      <c r="L441" s="380"/>
      <c r="M441" s="380"/>
      <c r="N441" s="374">
        <f t="shared" si="138"/>
        <v>0</v>
      </c>
      <c r="O441" s="375"/>
    </row>
    <row r="442" spans="1:15" ht="27.75" customHeight="1" x14ac:dyDescent="0.25">
      <c r="A442" s="205" t="s">
        <v>477</v>
      </c>
      <c r="B442" s="404" t="s">
        <v>489</v>
      </c>
      <c r="C442" s="405"/>
      <c r="D442" s="378"/>
      <c r="E442" s="379"/>
      <c r="F442" s="378"/>
      <c r="G442" s="379"/>
      <c r="H442" s="385"/>
      <c r="I442" s="386"/>
      <c r="J442" s="378"/>
      <c r="K442" s="379"/>
      <c r="L442" s="380"/>
      <c r="M442" s="380"/>
      <c r="N442" s="374">
        <f t="shared" si="138"/>
        <v>0</v>
      </c>
      <c r="O442" s="375"/>
    </row>
    <row r="443" spans="1:15" ht="27.75" customHeight="1" x14ac:dyDescent="0.25">
      <c r="A443" s="205" t="s">
        <v>481</v>
      </c>
      <c r="B443" s="404" t="s">
        <v>490</v>
      </c>
      <c r="C443" s="405"/>
      <c r="D443" s="378"/>
      <c r="E443" s="379"/>
      <c r="F443" s="378"/>
      <c r="G443" s="379"/>
      <c r="H443" s="385"/>
      <c r="I443" s="386"/>
      <c r="J443" s="378"/>
      <c r="K443" s="379"/>
      <c r="L443" s="380"/>
      <c r="M443" s="380"/>
      <c r="N443" s="374">
        <f t="shared" si="138"/>
        <v>0</v>
      </c>
      <c r="O443" s="375"/>
    </row>
    <row r="444" spans="1:15" ht="27.75" customHeight="1" x14ac:dyDescent="0.25">
      <c r="A444" s="205" t="s">
        <v>478</v>
      </c>
      <c r="B444" s="404" t="s">
        <v>291</v>
      </c>
      <c r="C444" s="405"/>
      <c r="D444" s="378"/>
      <c r="E444" s="379"/>
      <c r="F444" s="378">
        <v>400000</v>
      </c>
      <c r="G444" s="379"/>
      <c r="H444" s="385">
        <v>3150000</v>
      </c>
      <c r="I444" s="386"/>
      <c r="J444" s="378"/>
      <c r="K444" s="379"/>
      <c r="L444" s="380"/>
      <c r="M444" s="380"/>
      <c r="N444" s="374">
        <f t="shared" si="138"/>
        <v>3150000</v>
      </c>
      <c r="O444" s="375"/>
    </row>
    <row r="445" spans="1:15" ht="27.75" customHeight="1" x14ac:dyDescent="0.25">
      <c r="A445" s="205" t="s">
        <v>482</v>
      </c>
      <c r="B445" s="404" t="s">
        <v>290</v>
      </c>
      <c r="C445" s="405"/>
      <c r="D445" s="378"/>
      <c r="E445" s="379"/>
      <c r="F445" s="378"/>
      <c r="G445" s="379"/>
      <c r="H445" s="385"/>
      <c r="I445" s="386"/>
      <c r="J445" s="378"/>
      <c r="K445" s="379"/>
      <c r="L445" s="380"/>
      <c r="M445" s="380"/>
      <c r="N445" s="374">
        <f t="shared" si="138"/>
        <v>0</v>
      </c>
      <c r="O445" s="375"/>
    </row>
    <row r="446" spans="1:15" ht="27.75" customHeight="1" x14ac:dyDescent="0.25">
      <c r="A446" s="205" t="s">
        <v>483</v>
      </c>
      <c r="B446" s="404" t="s">
        <v>491</v>
      </c>
      <c r="C446" s="405"/>
      <c r="D446" s="378"/>
      <c r="E446" s="379"/>
      <c r="F446" s="378"/>
      <c r="G446" s="379"/>
      <c r="H446" s="385"/>
      <c r="I446" s="386"/>
      <c r="J446" s="378"/>
      <c r="K446" s="379"/>
      <c r="L446" s="380"/>
      <c r="M446" s="380"/>
      <c r="N446" s="374">
        <f t="shared" si="138"/>
        <v>0</v>
      </c>
      <c r="O446" s="375"/>
    </row>
    <row r="447" spans="1:15" ht="27.75" customHeight="1" x14ac:dyDescent="0.25">
      <c r="A447" s="205" t="s">
        <v>420</v>
      </c>
      <c r="B447" s="404" t="s">
        <v>492</v>
      </c>
      <c r="C447" s="405"/>
      <c r="D447" s="378"/>
      <c r="E447" s="379"/>
      <c r="F447" s="378"/>
      <c r="G447" s="379"/>
      <c r="H447" s="385"/>
      <c r="I447" s="386"/>
      <c r="J447" s="378"/>
      <c r="K447" s="379"/>
      <c r="L447" s="380"/>
      <c r="M447" s="380"/>
      <c r="N447" s="374">
        <f t="shared" si="138"/>
        <v>0</v>
      </c>
      <c r="O447" s="375"/>
    </row>
    <row r="448" spans="1:15" ht="27.75" customHeight="1" x14ac:dyDescent="0.25">
      <c r="A448" s="205" t="s">
        <v>389</v>
      </c>
      <c r="B448" s="404" t="s">
        <v>493</v>
      </c>
      <c r="C448" s="405"/>
      <c r="D448" s="378"/>
      <c r="E448" s="379"/>
      <c r="F448" s="378"/>
      <c r="G448" s="379"/>
      <c r="H448" s="385"/>
      <c r="I448" s="386"/>
      <c r="J448" s="378"/>
      <c r="K448" s="379"/>
      <c r="L448" s="380"/>
      <c r="M448" s="380"/>
      <c r="N448" s="383">
        <f t="shared" si="138"/>
        <v>0</v>
      </c>
      <c r="O448" s="384"/>
    </row>
    <row r="449" spans="1:15" ht="27.75" customHeight="1" x14ac:dyDescent="0.25">
      <c r="A449" s="205" t="s">
        <v>390</v>
      </c>
      <c r="B449" s="404" t="s">
        <v>494</v>
      </c>
      <c r="C449" s="405"/>
      <c r="D449" s="378"/>
      <c r="E449" s="379"/>
      <c r="F449" s="378"/>
      <c r="G449" s="379"/>
      <c r="H449" s="385"/>
      <c r="I449" s="386"/>
      <c r="J449" s="378"/>
      <c r="K449" s="379"/>
      <c r="L449" s="380"/>
      <c r="M449" s="380"/>
      <c r="N449" s="383">
        <f t="shared" si="138"/>
        <v>0</v>
      </c>
      <c r="O449" s="384"/>
    </row>
    <row r="450" spans="1:15" ht="27.75" customHeight="1" x14ac:dyDescent="0.25">
      <c r="A450" s="205" t="s">
        <v>391</v>
      </c>
      <c r="B450" s="404" t="s">
        <v>495</v>
      </c>
      <c r="C450" s="405"/>
      <c r="D450" s="378"/>
      <c r="E450" s="379"/>
      <c r="F450" s="378"/>
      <c r="G450" s="379"/>
      <c r="H450" s="385"/>
      <c r="I450" s="386"/>
      <c r="J450" s="378"/>
      <c r="K450" s="379"/>
      <c r="L450" s="380"/>
      <c r="M450" s="380"/>
      <c r="N450" s="383">
        <f t="shared" si="138"/>
        <v>0</v>
      </c>
      <c r="O450" s="384"/>
    </row>
    <row r="451" spans="1:15" ht="27.75" customHeight="1" x14ac:dyDescent="0.25">
      <c r="A451" s="205" t="s">
        <v>392</v>
      </c>
      <c r="B451" s="404" t="s">
        <v>292</v>
      </c>
      <c r="C451" s="405"/>
      <c r="D451" s="378"/>
      <c r="E451" s="379"/>
      <c r="F451" s="378"/>
      <c r="G451" s="379"/>
      <c r="H451" s="385"/>
      <c r="I451" s="386"/>
      <c r="J451" s="378"/>
      <c r="K451" s="379"/>
      <c r="L451" s="380"/>
      <c r="M451" s="380"/>
      <c r="N451" s="383">
        <f t="shared" si="138"/>
        <v>0</v>
      </c>
      <c r="O451" s="384"/>
    </row>
    <row r="452" spans="1:15" ht="27.75" customHeight="1" x14ac:dyDescent="0.25">
      <c r="A452" s="205" t="s">
        <v>393</v>
      </c>
      <c r="B452" s="404" t="s">
        <v>293</v>
      </c>
      <c r="C452" s="405"/>
      <c r="D452" s="378"/>
      <c r="E452" s="379"/>
      <c r="F452" s="378"/>
      <c r="G452" s="379"/>
      <c r="H452" s="385"/>
      <c r="I452" s="386"/>
      <c r="J452" s="378"/>
      <c r="K452" s="379"/>
      <c r="L452" s="380"/>
      <c r="M452" s="380"/>
      <c r="N452" s="383">
        <f t="shared" si="138"/>
        <v>0</v>
      </c>
      <c r="O452" s="384"/>
    </row>
    <row r="453" spans="1:15" ht="27.75" customHeight="1" x14ac:dyDescent="0.25">
      <c r="A453" s="205" t="s">
        <v>394</v>
      </c>
      <c r="B453" s="404" t="s">
        <v>484</v>
      </c>
      <c r="C453" s="405"/>
      <c r="D453" s="378"/>
      <c r="E453" s="379"/>
      <c r="F453" s="378"/>
      <c r="G453" s="379"/>
      <c r="H453" s="385"/>
      <c r="I453" s="386"/>
      <c r="J453" s="378"/>
      <c r="K453" s="379"/>
      <c r="L453" s="380"/>
      <c r="M453" s="380"/>
      <c r="N453" s="383">
        <f t="shared" si="138"/>
        <v>0</v>
      </c>
      <c r="O453" s="384"/>
    </row>
    <row r="454" spans="1:15" ht="27.75" customHeight="1" thickBot="1" x14ac:dyDescent="0.3">
      <c r="A454" s="206" t="s">
        <v>375</v>
      </c>
      <c r="B454" s="402" t="s">
        <v>294</v>
      </c>
      <c r="C454" s="403"/>
      <c r="D454" s="389"/>
      <c r="E454" s="390"/>
      <c r="F454" s="389"/>
      <c r="G454" s="390"/>
      <c r="H454" s="393"/>
      <c r="I454" s="394"/>
      <c r="J454" s="389"/>
      <c r="K454" s="390"/>
      <c r="L454" s="395"/>
      <c r="M454" s="395"/>
      <c r="N454" s="387">
        <f>SUM(H454,J454,L454)</f>
        <v>0</v>
      </c>
      <c r="O454" s="388"/>
    </row>
    <row r="455" spans="1:15" ht="35.25" customHeight="1" thickTop="1" thickBot="1" x14ac:dyDescent="0.3">
      <c r="A455" s="400" t="s">
        <v>403</v>
      </c>
      <c r="B455" s="331"/>
      <c r="C455" s="148" t="str">
        <f>$D$5&amp;"-"&amp;$E$5&amp;"   "&amp;$D$6</f>
        <v>2002-П-2   Гасификација објекта у матичној школи</v>
      </c>
      <c r="D455" s="397">
        <f>SUM(D438:E454)</f>
        <v>0</v>
      </c>
      <c r="E455" s="398"/>
      <c r="F455" s="397">
        <f>SUM(F438:G454)</f>
        <v>400000</v>
      </c>
      <c r="G455" s="398"/>
      <c r="H455" s="397">
        <f>SUM(H438:I454)</f>
        <v>3150000</v>
      </c>
      <c r="I455" s="398"/>
      <c r="J455" s="397">
        <f>SUM(J438:K454)</f>
        <v>0</v>
      </c>
      <c r="K455" s="398"/>
      <c r="L455" s="397">
        <f>SUM(L438:M454)</f>
        <v>0</v>
      </c>
      <c r="M455" s="398"/>
      <c r="N455" s="397">
        <f>SUM(H455:M455)</f>
        <v>3150000</v>
      </c>
      <c r="O455" s="399"/>
    </row>
    <row r="456" spans="1:15" ht="26.25" thickTop="1" x14ac:dyDescent="0.25">
      <c r="A456" s="66"/>
      <c r="B456" s="66"/>
      <c r="C456" s="149" t="s">
        <v>73</v>
      </c>
      <c r="D456" s="401">
        <f>D433+E433-D455</f>
        <v>0</v>
      </c>
      <c r="E456" s="401"/>
      <c r="F456" s="401">
        <f>F433+G433-F455</f>
        <v>0</v>
      </c>
      <c r="G456" s="401"/>
      <c r="H456" s="401">
        <f>H433+I433-H455</f>
        <v>0</v>
      </c>
      <c r="I456" s="401"/>
      <c r="J456" s="401">
        <f>J433+K433-J455</f>
        <v>0</v>
      </c>
      <c r="K456" s="401"/>
      <c r="L456" s="401">
        <f>L433+M433-L455</f>
        <v>0</v>
      </c>
      <c r="M456" s="401"/>
      <c r="N456" s="401">
        <f>N433+O433-N455</f>
        <v>0</v>
      </c>
      <c r="O456" s="401"/>
    </row>
    <row r="457" spans="1:15" x14ac:dyDescent="0.25">
      <c r="C457" s="18"/>
      <c r="D457" s="66"/>
      <c r="E457" s="66"/>
      <c r="F457" s="66"/>
      <c r="G457" s="66"/>
      <c r="H457" s="66"/>
      <c r="I457" s="66"/>
      <c r="J457" s="66"/>
      <c r="K457" s="66"/>
      <c r="L457" s="66"/>
      <c r="O457" s="21"/>
    </row>
    <row r="458" spans="1:15" x14ac:dyDescent="0.25">
      <c r="A458" s="17" t="s">
        <v>404</v>
      </c>
      <c r="B458" s="18" t="s">
        <v>406</v>
      </c>
      <c r="C458" s="18"/>
      <c r="D458" s="66"/>
      <c r="E458" s="66"/>
      <c r="F458" s="66"/>
      <c r="G458" s="66"/>
      <c r="H458" s="66"/>
      <c r="I458" s="66"/>
      <c r="J458" s="66"/>
      <c r="K458" s="3"/>
      <c r="L458" s="3"/>
      <c r="O458" s="21"/>
    </row>
    <row r="459" spans="1:15" x14ac:dyDescent="0.25">
      <c r="A459" s="17" t="s">
        <v>405</v>
      </c>
      <c r="B459" s="18" t="s">
        <v>407</v>
      </c>
      <c r="C459" s="66"/>
      <c r="D459" s="66"/>
      <c r="E459" s="66"/>
      <c r="F459" s="66"/>
      <c r="G459" s="66"/>
      <c r="H459" s="66"/>
      <c r="I459" s="66"/>
      <c r="J459" s="66"/>
      <c r="K459" s="66"/>
      <c r="L459" s="66"/>
      <c r="O459" s="21"/>
    </row>
    <row r="460" spans="1:15" x14ac:dyDescent="0.25">
      <c r="A460" s="1"/>
      <c r="B460" s="1"/>
      <c r="C460" s="1"/>
      <c r="D460" s="1"/>
      <c r="E460" s="1"/>
      <c r="F460" s="1"/>
      <c r="G460" s="1"/>
      <c r="H460" s="1"/>
      <c r="I460" s="1"/>
      <c r="J460" s="1"/>
      <c r="K460" s="25"/>
      <c r="L460" s="25"/>
      <c r="O460" s="21"/>
    </row>
    <row r="461" spans="1:15" ht="15.75" customHeight="1" x14ac:dyDescent="0.25">
      <c r="A461" s="1"/>
      <c r="B461" s="1"/>
      <c r="C461" s="1"/>
      <c r="D461" s="1"/>
      <c r="E461" s="1"/>
      <c r="F461" s="1"/>
      <c r="G461" s="1"/>
      <c r="H461" s="1"/>
      <c r="I461" s="1"/>
      <c r="J461" s="1"/>
      <c r="M461" s="396" t="s">
        <v>376</v>
      </c>
      <c r="N461" s="396"/>
      <c r="O461" s="21"/>
    </row>
    <row r="462" spans="1:15" ht="15.75" x14ac:dyDescent="0.25">
      <c r="A462" s="1"/>
      <c r="B462" s="1"/>
      <c r="C462" s="1"/>
      <c r="D462" s="1"/>
      <c r="E462" s="1"/>
      <c r="F462" s="1"/>
      <c r="G462" s="1"/>
      <c r="H462" s="1"/>
      <c r="I462" s="1"/>
      <c r="J462" s="1"/>
      <c r="M462" s="57"/>
      <c r="N462" s="57"/>
      <c r="O462" s="21"/>
    </row>
    <row r="463" spans="1:15" ht="16.5" thickBot="1" x14ac:dyDescent="0.3">
      <c r="A463" s="1"/>
      <c r="B463" s="186" t="s">
        <v>377</v>
      </c>
      <c r="C463" s="244">
        <v>43698</v>
      </c>
      <c r="D463" s="1"/>
      <c r="E463" s="1"/>
      <c r="F463" s="1"/>
      <c r="G463" s="1"/>
      <c r="H463" s="1"/>
      <c r="I463" s="1"/>
      <c r="J463" s="1"/>
      <c r="M463" s="187"/>
      <c r="N463" s="187"/>
      <c r="O463" s="21"/>
    </row>
  </sheetData>
  <sheetProtection sheet="1" objects="1" scenarios="1" formatCells="0" formatColumns="0" formatRows="0" insertColumns="0" insertRows="0" insertHyperlinks="0" deleteColumns="0" deleteRows="0" sort="0"/>
  <mergeCells count="197">
    <mergeCell ref="A1:O1"/>
    <mergeCell ref="A2:O2"/>
    <mergeCell ref="A4:C4"/>
    <mergeCell ref="D4:O4"/>
    <mergeCell ref="A5:C5"/>
    <mergeCell ref="A6:C6"/>
    <mergeCell ref="D6:O6"/>
    <mergeCell ref="A7:C7"/>
    <mergeCell ref="D7:K7"/>
    <mergeCell ref="A8:C8"/>
    <mergeCell ref="D8:O8"/>
    <mergeCell ref="A9:C9"/>
    <mergeCell ref="D9:O9"/>
    <mergeCell ref="A10:C10"/>
    <mergeCell ref="D10:O10"/>
    <mergeCell ref="A11:C11"/>
    <mergeCell ref="D11:O11"/>
    <mergeCell ref="A12:C12"/>
    <mergeCell ref="D12:O12"/>
    <mergeCell ref="A13:C13"/>
    <mergeCell ref="D13:O13"/>
    <mergeCell ref="A14:C14"/>
    <mergeCell ref="D14:O14"/>
    <mergeCell ref="A15:C15"/>
    <mergeCell ref="D15:O15"/>
    <mergeCell ref="A16:C16"/>
    <mergeCell ref="D16:O16"/>
    <mergeCell ref="A18:A19"/>
    <mergeCell ref="B18:C19"/>
    <mergeCell ref="D18:O18"/>
    <mergeCell ref="D19:F19"/>
    <mergeCell ref="L19:O19"/>
    <mergeCell ref="A20:A22"/>
    <mergeCell ref="B20:C22"/>
    <mergeCell ref="D20:F20"/>
    <mergeCell ref="L20:O20"/>
    <mergeCell ref="D21:F21"/>
    <mergeCell ref="L21:O21"/>
    <mergeCell ref="D22:F22"/>
    <mergeCell ref="L22:O22"/>
    <mergeCell ref="A25:O25"/>
    <mergeCell ref="A26:A27"/>
    <mergeCell ref="B26:B27"/>
    <mergeCell ref="C26:C27"/>
    <mergeCell ref="D26:E26"/>
    <mergeCell ref="F26:G26"/>
    <mergeCell ref="H26:I26"/>
    <mergeCell ref="J26:K26"/>
    <mergeCell ref="L26:M26"/>
    <mergeCell ref="N26:O26"/>
    <mergeCell ref="L437:M437"/>
    <mergeCell ref="N437:O437"/>
    <mergeCell ref="B436:C436"/>
    <mergeCell ref="D436:E436"/>
    <mergeCell ref="F436:G436"/>
    <mergeCell ref="H436:I436"/>
    <mergeCell ref="J436:K436"/>
    <mergeCell ref="L436:M436"/>
    <mergeCell ref="F438:G438"/>
    <mergeCell ref="H438:I438"/>
    <mergeCell ref="J438:K438"/>
    <mergeCell ref="L438:M438"/>
    <mergeCell ref="N436:O436"/>
    <mergeCell ref="B437:C437"/>
    <mergeCell ref="D437:E437"/>
    <mergeCell ref="F437:G437"/>
    <mergeCell ref="H437:I437"/>
    <mergeCell ref="J437:K437"/>
    <mergeCell ref="N438:O438"/>
    <mergeCell ref="B439:C439"/>
    <mergeCell ref="D439:E439"/>
    <mergeCell ref="F439:G439"/>
    <mergeCell ref="H439:I439"/>
    <mergeCell ref="J439:K439"/>
    <mergeCell ref="L439:M439"/>
    <mergeCell ref="N439:O439"/>
    <mergeCell ref="B438:C438"/>
    <mergeCell ref="D438:E438"/>
    <mergeCell ref="L441:M441"/>
    <mergeCell ref="N441:O441"/>
    <mergeCell ref="B440:C440"/>
    <mergeCell ref="D440:E440"/>
    <mergeCell ref="F440:G440"/>
    <mergeCell ref="H440:I440"/>
    <mergeCell ref="J440:K440"/>
    <mergeCell ref="L440:M440"/>
    <mergeCell ref="F442:G442"/>
    <mergeCell ref="H442:I442"/>
    <mergeCell ref="J442:K442"/>
    <mergeCell ref="L442:M442"/>
    <mergeCell ref="N440:O440"/>
    <mergeCell ref="B441:C441"/>
    <mergeCell ref="D441:E441"/>
    <mergeCell ref="F441:G441"/>
    <mergeCell ref="H441:I441"/>
    <mergeCell ref="J441:K441"/>
    <mergeCell ref="N442:O442"/>
    <mergeCell ref="B443:C443"/>
    <mergeCell ref="D443:E443"/>
    <mergeCell ref="F443:G443"/>
    <mergeCell ref="H443:I443"/>
    <mergeCell ref="J443:K443"/>
    <mergeCell ref="L443:M443"/>
    <mergeCell ref="N443:O443"/>
    <mergeCell ref="B442:C442"/>
    <mergeCell ref="D442:E442"/>
    <mergeCell ref="L445:M445"/>
    <mergeCell ref="N445:O445"/>
    <mergeCell ref="B444:C444"/>
    <mergeCell ref="D444:E444"/>
    <mergeCell ref="F444:G444"/>
    <mergeCell ref="H444:I444"/>
    <mergeCell ref="J444:K444"/>
    <mergeCell ref="L444:M444"/>
    <mergeCell ref="F446:G446"/>
    <mergeCell ref="H446:I446"/>
    <mergeCell ref="J446:K446"/>
    <mergeCell ref="L446:M446"/>
    <mergeCell ref="N444:O444"/>
    <mergeCell ref="B445:C445"/>
    <mergeCell ref="D445:E445"/>
    <mergeCell ref="F445:G445"/>
    <mergeCell ref="H445:I445"/>
    <mergeCell ref="J445:K445"/>
    <mergeCell ref="N446:O446"/>
    <mergeCell ref="B447:C447"/>
    <mergeCell ref="D447:E447"/>
    <mergeCell ref="F447:G447"/>
    <mergeCell ref="H447:I447"/>
    <mergeCell ref="J447:K447"/>
    <mergeCell ref="L447:M447"/>
    <mergeCell ref="N447:O447"/>
    <mergeCell ref="B446:C446"/>
    <mergeCell ref="D446:E446"/>
    <mergeCell ref="L449:M449"/>
    <mergeCell ref="N449:O449"/>
    <mergeCell ref="B448:C448"/>
    <mergeCell ref="D448:E448"/>
    <mergeCell ref="F448:G448"/>
    <mergeCell ref="H448:I448"/>
    <mergeCell ref="J448:K448"/>
    <mergeCell ref="L448:M448"/>
    <mergeCell ref="F450:G450"/>
    <mergeCell ref="H450:I450"/>
    <mergeCell ref="J450:K450"/>
    <mergeCell ref="L450:M450"/>
    <mergeCell ref="N448:O448"/>
    <mergeCell ref="B449:C449"/>
    <mergeCell ref="D449:E449"/>
    <mergeCell ref="F449:G449"/>
    <mergeCell ref="H449:I449"/>
    <mergeCell ref="J449:K449"/>
    <mergeCell ref="N450:O450"/>
    <mergeCell ref="B451:C451"/>
    <mergeCell ref="D451:E451"/>
    <mergeCell ref="F451:G451"/>
    <mergeCell ref="H451:I451"/>
    <mergeCell ref="J451:K451"/>
    <mergeCell ref="L451:M451"/>
    <mergeCell ref="N451:O451"/>
    <mergeCell ref="B450:C450"/>
    <mergeCell ref="D450:E450"/>
    <mergeCell ref="B454:C454"/>
    <mergeCell ref="D454:E454"/>
    <mergeCell ref="L453:M453"/>
    <mergeCell ref="N453:O453"/>
    <mergeCell ref="B452:C452"/>
    <mergeCell ref="D452:E452"/>
    <mergeCell ref="F452:G452"/>
    <mergeCell ref="H452:I452"/>
    <mergeCell ref="J452:K452"/>
    <mergeCell ref="L452:M452"/>
    <mergeCell ref="F454:G454"/>
    <mergeCell ref="H454:I454"/>
    <mergeCell ref="J454:K454"/>
    <mergeCell ref="L454:M454"/>
    <mergeCell ref="N452:O452"/>
    <mergeCell ref="B453:C453"/>
    <mergeCell ref="D453:E453"/>
    <mergeCell ref="F453:G453"/>
    <mergeCell ref="H453:I453"/>
    <mergeCell ref="J453:K453"/>
    <mergeCell ref="N454:O454"/>
    <mergeCell ref="M461:N461"/>
    <mergeCell ref="D456:E456"/>
    <mergeCell ref="F456:G456"/>
    <mergeCell ref="H456:I456"/>
    <mergeCell ref="J456:K456"/>
    <mergeCell ref="L456:M456"/>
    <mergeCell ref="N456:O456"/>
    <mergeCell ref="A455:B455"/>
    <mergeCell ref="D455:E455"/>
    <mergeCell ref="F455:G455"/>
    <mergeCell ref="H455:I455"/>
    <mergeCell ref="J455:K455"/>
    <mergeCell ref="L455:M455"/>
    <mergeCell ref="N455:O455"/>
  </mergeCells>
  <conditionalFormatting sqref="D80:O80 D69:O69 D64:O64 D146:O146 D132:O132 D130:O130 D127:O128 D124:O125 D122:O122 D120:O120 D117:O118 D115:O115 D113:O113 D165:O165 D154:O155 D51:O51 D44:O44 D110:O111 D135:O136 D42:O42 D57:O57 D100:O100 D95:O95 D92:O92 D85:O85 D346:O346 D405:O405 D397:O397 D379:O379 D377:O377 D369:O369 D365:O365 D192:O192 D190:O190 D185:O185 D183:O183 D179:O179 D431:O431 D407:O407 D360:O360 D358:O358 D337:O337 D304:O304 D409:O409 D326:O326 D312:O312 D301:O301 D298:O298 D295:O295 D252:O252 D288:O288 D285:O285 D282:O282 D274:O274 D272:O272 D265:O265 D248:O248 D246:O246 D229:O229 D226:O226 D218:O218 D209:O209 D203:O203 D244:O244 D335:O335 D332:O332 D330:O330 D356:O356 D422:O422 D30:O31 D33:O34 D37:O38 D60:O61 D72:O73 D97:O98 D102:O103 D106:O107 D176:O177 D194:O195 D239:O240 D254:O255 D278:O279 D291:O292 D307:O308 D322:O323 D340:O341 D362:O363 D371:O372 D374:O375 D382:O383 D386:O387 D411:O412">
    <cfRule type="cellIs" dxfId="5" priority="6" stopIfTrue="1" operator="equal">
      <formula>0</formula>
    </cfRule>
  </conditionalFormatting>
  <conditionalFormatting sqref="D339:O339 D36:O36 D385:O385 D175:O175 D109:O109 D134:O134 D29:O29">
    <cfRule type="cellIs" dxfId="4" priority="5" stopIfTrue="1" operator="equal">
      <formula>0</formula>
    </cfRule>
  </conditionalFormatting>
  <conditionalFormatting sqref="D434:O434">
    <cfRule type="cellIs" dxfId="3" priority="3" stopIfTrue="1" operator="notEqual">
      <formula>0</formula>
    </cfRule>
    <cfRule type="cellIs" dxfId="2" priority="4" stopIfTrue="1" operator="equal">
      <formula>0</formula>
    </cfRule>
  </conditionalFormatting>
  <conditionalFormatting sqref="N438:O454 N338:O338 N357:O357 N364:O364 N373:O373 N380:O381 N398:O404 N366:O368 N370:O370 N302:O303 N305:O306 N359:O359 N406:O406 N331:O331 N408:O408 N313:O321 N413:O421 N423:O430 N333:O334 N361:O361 N384:O384 N388:O396 N324:O325 N342:O345 N376:O376 N347:O355 N309:O311 N166:O173 N378:O378 N327:O329 N336:O336 N410:O410 N178:O178 N180:O182 N184:O184 N186:O189 N191:O191 N193:O193 N196:O202 N204:O208 N210:O217 N219:O225 N227:O228 N230:O238 N241:O243 N245:O245 N247:O247 N249:O251 N253:O253 N256:O264 N266:O271 N273:O273 N275:O277 N280:O281 N283:O284 N286:O287 N289:O290 N293:O294 N296:O297 N299:O300 N32:O32 N35:O35 N39:O41 N43:O43 N45:O50 N52:O56 N58:O59 N62:O63 N65:O68 N70:O71 N74:O79 N81:O84 N86:O91 N93:O94 N96:O96 N99:O99 N101:O101 N104:O105 N108:O108 N112:O112 N114:O114 N116:O116 N119:O119 N121:O121 N123:O123 N126:O126 N129:O129 N131:O131 N133:O133 N137:O145 N147:O153 N156:O164 N432:O432">
    <cfRule type="cellIs" dxfId="1" priority="2" stopIfTrue="1" operator="equal">
      <formula>0</formula>
    </cfRule>
  </conditionalFormatting>
  <conditionalFormatting sqref="D455:O455 D433:O433 D174:O174">
    <cfRule type="cellIs" dxfId="0" priority="1" stopIfTrue="1" operator="equal">
      <formula>0</formula>
    </cfRule>
  </conditionalFormatting>
  <dataValidations count="2">
    <dataValidation errorStyle="information" operator="equal" allowBlank="1" errorTitle="Информација" error="Доделите пројекту прву следећу слободну шифру након последње програмске активности у оквиру овог програма" promptTitle="Додела шифре пројекта" prompt="Шифрирати пројекте по редоследу П1, П2, П3...." sqref="E5"/>
    <dataValidation type="textLength" errorStyle="information" operator="equal" allowBlank="1" showErrorMessage="1" errorTitle="Информација" error="Доделите пројекту прву следећу слободну шифру након последње програмске активности у оквиру овог програма" promptTitle="Додела шифре пројекта" sqref="F5:G5">
      <formula1>4</formula1>
    </dataValidation>
  </dataValidations>
  <pageMargins left="3.937007874015748E-2" right="3.937007874015748E-2" top="0.47244094488188981" bottom="0.39370078740157483" header="0.31496062992125984" footer="0.31496062992125984"/>
  <pageSetup paperSize="9" scale="65" fitToHeight="0" orientation="landscape" r:id="rId1"/>
  <headerFooter>
    <oddHeader>&amp;RОбразац 3. Пројекат</oddHeader>
    <oddFooter>&amp;RСтрана &amp;P од &amp;N</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I29" sqref="I29"/>
    </sheetView>
  </sheetViews>
  <sheetFormatPr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32"/>
  <sheetViews>
    <sheetView showGridLines="0" workbookViewId="0">
      <selection activeCell="E18" sqref="E18"/>
    </sheetView>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ht="30" x14ac:dyDescent="0.25">
      <c r="B1" s="220" t="s">
        <v>576</v>
      </c>
      <c r="C1" s="221"/>
      <c r="D1" s="232"/>
      <c r="E1" s="232"/>
    </row>
    <row r="2" spans="2:5" x14ac:dyDescent="0.25">
      <c r="B2" s="220" t="s">
        <v>577</v>
      </c>
      <c r="C2" s="221"/>
      <c r="D2" s="232"/>
      <c r="E2" s="232"/>
    </row>
    <row r="3" spans="2:5" x14ac:dyDescent="0.25">
      <c r="B3" s="222"/>
      <c r="C3" s="222"/>
      <c r="D3" s="233"/>
      <c r="E3" s="233"/>
    </row>
    <row r="4" spans="2:5" ht="45" x14ac:dyDescent="0.25">
      <c r="B4" s="223" t="s">
        <v>578</v>
      </c>
      <c r="C4" s="222"/>
      <c r="D4" s="233"/>
      <c r="E4" s="233"/>
    </row>
    <row r="5" spans="2:5" x14ac:dyDescent="0.25">
      <c r="B5" s="222"/>
      <c r="C5" s="222"/>
      <c r="D5" s="233"/>
      <c r="E5" s="233"/>
    </row>
    <row r="6" spans="2:5" x14ac:dyDescent="0.25">
      <c r="B6" s="220" t="s">
        <v>579</v>
      </c>
      <c r="C6" s="221"/>
      <c r="D6" s="232"/>
      <c r="E6" s="234" t="s">
        <v>580</v>
      </c>
    </row>
    <row r="7" spans="2:5" ht="15.75" thickBot="1" x14ac:dyDescent="0.3">
      <c r="B7" s="222"/>
      <c r="C7" s="222"/>
      <c r="D7" s="233"/>
      <c r="E7" s="233"/>
    </row>
    <row r="8" spans="2:5" ht="45" x14ac:dyDescent="0.25">
      <c r="B8" s="224" t="s">
        <v>581</v>
      </c>
      <c r="C8" s="225"/>
      <c r="D8" s="235"/>
      <c r="E8" s="236">
        <v>6</v>
      </c>
    </row>
    <row r="9" spans="2:5" ht="30.75" thickBot="1" x14ac:dyDescent="0.3">
      <c r="B9" s="226"/>
      <c r="C9" s="227"/>
      <c r="D9" s="237"/>
      <c r="E9" s="238" t="s">
        <v>582</v>
      </c>
    </row>
    <row r="10" spans="2:5" ht="15.75" thickBot="1" x14ac:dyDescent="0.3">
      <c r="B10" s="222"/>
      <c r="C10" s="222"/>
      <c r="D10" s="233"/>
      <c r="E10" s="233"/>
    </row>
    <row r="11" spans="2:5" ht="60" x14ac:dyDescent="0.25">
      <c r="B11" s="228" t="s">
        <v>583</v>
      </c>
      <c r="C11" s="225"/>
      <c r="D11" s="235"/>
      <c r="E11" s="236">
        <v>467</v>
      </c>
    </row>
    <row r="12" spans="2:5" ht="30" x14ac:dyDescent="0.25">
      <c r="B12" s="229"/>
      <c r="C12" s="222"/>
      <c r="D12" s="233"/>
      <c r="E12" s="239" t="s">
        <v>584</v>
      </c>
    </row>
    <row r="13" spans="2:5" ht="30" x14ac:dyDescent="0.25">
      <c r="B13" s="229"/>
      <c r="C13" s="222"/>
      <c r="D13" s="233"/>
      <c r="E13" s="240" t="s">
        <v>585</v>
      </c>
    </row>
    <row r="14" spans="2:5" ht="30" x14ac:dyDescent="0.25">
      <c r="B14" s="229"/>
      <c r="C14" s="222"/>
      <c r="D14" s="233"/>
      <c r="E14" s="240" t="s">
        <v>586</v>
      </c>
    </row>
    <row r="15" spans="2:5" ht="30" x14ac:dyDescent="0.25">
      <c r="B15" s="229"/>
      <c r="C15" s="222"/>
      <c r="D15" s="233"/>
      <c r="E15" s="240" t="s">
        <v>587</v>
      </c>
    </row>
    <row r="16" spans="2:5" ht="30" x14ac:dyDescent="0.25">
      <c r="B16" s="229"/>
      <c r="C16" s="222"/>
      <c r="D16" s="233"/>
      <c r="E16" s="240" t="s">
        <v>588</v>
      </c>
    </row>
    <row r="17" spans="2:5" ht="30" x14ac:dyDescent="0.25">
      <c r="B17" s="229"/>
      <c r="C17" s="222"/>
      <c r="D17" s="233"/>
      <c r="E17" s="240" t="s">
        <v>589</v>
      </c>
    </row>
    <row r="18" spans="2:5" ht="30" x14ac:dyDescent="0.25">
      <c r="B18" s="229"/>
      <c r="C18" s="222"/>
      <c r="D18" s="233"/>
      <c r="E18" s="240" t="s">
        <v>590</v>
      </c>
    </row>
    <row r="19" spans="2:5" ht="30" x14ac:dyDescent="0.25">
      <c r="B19" s="229"/>
      <c r="C19" s="222"/>
      <c r="D19" s="233"/>
      <c r="E19" s="240" t="s">
        <v>591</v>
      </c>
    </row>
    <row r="20" spans="2:5" ht="30" x14ac:dyDescent="0.25">
      <c r="B20" s="229"/>
      <c r="C20" s="222"/>
      <c r="D20" s="233"/>
      <c r="E20" s="240" t="s">
        <v>592</v>
      </c>
    </row>
    <row r="21" spans="2:5" ht="30" x14ac:dyDescent="0.25">
      <c r="B21" s="229"/>
      <c r="C21" s="222"/>
      <c r="D21" s="233"/>
      <c r="E21" s="240" t="s">
        <v>593</v>
      </c>
    </row>
    <row r="22" spans="2:5" ht="30" x14ac:dyDescent="0.25">
      <c r="B22" s="229"/>
      <c r="C22" s="222"/>
      <c r="D22" s="233"/>
      <c r="E22" s="240" t="s">
        <v>594</v>
      </c>
    </row>
    <row r="23" spans="2:5" ht="30" x14ac:dyDescent="0.25">
      <c r="B23" s="229"/>
      <c r="C23" s="222"/>
      <c r="D23" s="233"/>
      <c r="E23" s="240" t="s">
        <v>595</v>
      </c>
    </row>
    <row r="24" spans="2:5" ht="30" x14ac:dyDescent="0.25">
      <c r="B24" s="229"/>
      <c r="C24" s="222"/>
      <c r="D24" s="233"/>
      <c r="E24" s="240" t="s">
        <v>596</v>
      </c>
    </row>
    <row r="25" spans="2:5" ht="30" x14ac:dyDescent="0.25">
      <c r="B25" s="229"/>
      <c r="C25" s="222"/>
      <c r="D25" s="233"/>
      <c r="E25" s="240" t="s">
        <v>597</v>
      </c>
    </row>
    <row r="26" spans="2:5" ht="30" x14ac:dyDescent="0.25">
      <c r="B26" s="229"/>
      <c r="C26" s="222"/>
      <c r="D26" s="233"/>
      <c r="E26" s="240" t="s">
        <v>598</v>
      </c>
    </row>
    <row r="27" spans="2:5" ht="30" x14ac:dyDescent="0.25">
      <c r="B27" s="229"/>
      <c r="C27" s="222"/>
      <c r="D27" s="233"/>
      <c r="E27" s="240" t="s">
        <v>599</v>
      </c>
    </row>
    <row r="28" spans="2:5" ht="30" x14ac:dyDescent="0.25">
      <c r="B28" s="229"/>
      <c r="C28" s="222"/>
      <c r="D28" s="233"/>
      <c r="E28" s="240" t="s">
        <v>600</v>
      </c>
    </row>
    <row r="29" spans="2:5" ht="30" x14ac:dyDescent="0.25">
      <c r="B29" s="229"/>
      <c r="C29" s="222"/>
      <c r="D29" s="233"/>
      <c r="E29" s="240" t="s">
        <v>601</v>
      </c>
    </row>
    <row r="30" spans="2:5" ht="30" x14ac:dyDescent="0.25">
      <c r="B30" s="229"/>
      <c r="C30" s="222"/>
      <c r="D30" s="233"/>
      <c r="E30" s="240" t="s">
        <v>602</v>
      </c>
    </row>
    <row r="31" spans="2:5" ht="30" x14ac:dyDescent="0.25">
      <c r="B31" s="229"/>
      <c r="C31" s="222"/>
      <c r="D31" s="233"/>
      <c r="E31" s="240" t="s">
        <v>603</v>
      </c>
    </row>
    <row r="32" spans="2:5" ht="30" x14ac:dyDescent="0.25">
      <c r="B32" s="229"/>
      <c r="C32" s="222"/>
      <c r="D32" s="233"/>
      <c r="E32" s="240" t="s">
        <v>604</v>
      </c>
    </row>
    <row r="33" spans="2:5" ht="30" x14ac:dyDescent="0.25">
      <c r="B33" s="229"/>
      <c r="C33" s="222"/>
      <c r="D33" s="233"/>
      <c r="E33" s="240" t="s">
        <v>605</v>
      </c>
    </row>
    <row r="34" spans="2:5" ht="30" x14ac:dyDescent="0.25">
      <c r="B34" s="229"/>
      <c r="C34" s="222"/>
      <c r="D34" s="233"/>
      <c r="E34" s="240" t="s">
        <v>606</v>
      </c>
    </row>
    <row r="35" spans="2:5" ht="30" x14ac:dyDescent="0.25">
      <c r="B35" s="229"/>
      <c r="C35" s="222"/>
      <c r="D35" s="233"/>
      <c r="E35" s="240" t="s">
        <v>607</v>
      </c>
    </row>
    <row r="36" spans="2:5" ht="30" x14ac:dyDescent="0.25">
      <c r="B36" s="229"/>
      <c r="C36" s="222"/>
      <c r="D36" s="233"/>
      <c r="E36" s="240" t="s">
        <v>608</v>
      </c>
    </row>
    <row r="37" spans="2:5" ht="30" x14ac:dyDescent="0.25">
      <c r="B37" s="229"/>
      <c r="C37" s="222"/>
      <c r="D37" s="233"/>
      <c r="E37" s="240" t="s">
        <v>609</v>
      </c>
    </row>
    <row r="38" spans="2:5" ht="30" x14ac:dyDescent="0.25">
      <c r="B38" s="229"/>
      <c r="C38" s="222"/>
      <c r="D38" s="233"/>
      <c r="E38" s="240" t="s">
        <v>610</v>
      </c>
    </row>
    <row r="39" spans="2:5" ht="30" x14ac:dyDescent="0.25">
      <c r="B39" s="229"/>
      <c r="C39" s="222"/>
      <c r="D39" s="233"/>
      <c r="E39" s="240" t="s">
        <v>611</v>
      </c>
    </row>
    <row r="40" spans="2:5" ht="30" x14ac:dyDescent="0.25">
      <c r="B40" s="229"/>
      <c r="C40" s="222"/>
      <c r="D40" s="233"/>
      <c r="E40" s="240" t="s">
        <v>612</v>
      </c>
    </row>
    <row r="41" spans="2:5" ht="30" x14ac:dyDescent="0.25">
      <c r="B41" s="229"/>
      <c r="C41" s="222"/>
      <c r="D41" s="233"/>
      <c r="E41" s="240" t="s">
        <v>613</v>
      </c>
    </row>
    <row r="42" spans="2:5" ht="30" x14ac:dyDescent="0.25">
      <c r="B42" s="229"/>
      <c r="C42" s="222"/>
      <c r="D42" s="233"/>
      <c r="E42" s="240" t="s">
        <v>614</v>
      </c>
    </row>
    <row r="43" spans="2:5" ht="30" x14ac:dyDescent="0.25">
      <c r="B43" s="229"/>
      <c r="C43" s="222"/>
      <c r="D43" s="233"/>
      <c r="E43" s="240" t="s">
        <v>615</v>
      </c>
    </row>
    <row r="44" spans="2:5" ht="30" x14ac:dyDescent="0.25">
      <c r="B44" s="229"/>
      <c r="C44" s="222"/>
      <c r="D44" s="233"/>
      <c r="E44" s="240" t="s">
        <v>616</v>
      </c>
    </row>
    <row r="45" spans="2:5" ht="30" x14ac:dyDescent="0.25">
      <c r="B45" s="229"/>
      <c r="C45" s="222"/>
      <c r="D45" s="233"/>
      <c r="E45" s="240" t="s">
        <v>617</v>
      </c>
    </row>
    <row r="46" spans="2:5" ht="30" x14ac:dyDescent="0.25">
      <c r="B46" s="229"/>
      <c r="C46" s="222"/>
      <c r="D46" s="233"/>
      <c r="E46" s="240" t="s">
        <v>618</v>
      </c>
    </row>
    <row r="47" spans="2:5" ht="30" x14ac:dyDescent="0.25">
      <c r="B47" s="229"/>
      <c r="C47" s="222"/>
      <c r="D47" s="233"/>
      <c r="E47" s="240" t="s">
        <v>619</v>
      </c>
    </row>
    <row r="48" spans="2:5" ht="30" x14ac:dyDescent="0.25">
      <c r="B48" s="229"/>
      <c r="C48" s="222"/>
      <c r="D48" s="233"/>
      <c r="E48" s="240" t="s">
        <v>620</v>
      </c>
    </row>
    <row r="49" spans="2:5" ht="30" x14ac:dyDescent="0.25">
      <c r="B49" s="229"/>
      <c r="C49" s="222"/>
      <c r="D49" s="233"/>
      <c r="E49" s="240" t="s">
        <v>621</v>
      </c>
    </row>
    <row r="50" spans="2:5" ht="30" x14ac:dyDescent="0.25">
      <c r="B50" s="229"/>
      <c r="C50" s="222"/>
      <c r="D50" s="233"/>
      <c r="E50" s="240" t="s">
        <v>622</v>
      </c>
    </row>
    <row r="51" spans="2:5" ht="30" x14ac:dyDescent="0.25">
      <c r="B51" s="229"/>
      <c r="C51" s="222"/>
      <c r="D51" s="233"/>
      <c r="E51" s="240" t="s">
        <v>623</v>
      </c>
    </row>
    <row r="52" spans="2:5" ht="30" x14ac:dyDescent="0.25">
      <c r="B52" s="229"/>
      <c r="C52" s="222"/>
      <c r="D52" s="233"/>
      <c r="E52" s="240" t="s">
        <v>624</v>
      </c>
    </row>
    <row r="53" spans="2:5" ht="30" x14ac:dyDescent="0.25">
      <c r="B53" s="229"/>
      <c r="C53" s="222"/>
      <c r="D53" s="233"/>
      <c r="E53" s="240" t="s">
        <v>625</v>
      </c>
    </row>
    <row r="54" spans="2:5" ht="30" x14ac:dyDescent="0.25">
      <c r="B54" s="229"/>
      <c r="C54" s="222"/>
      <c r="D54" s="233"/>
      <c r="E54" s="240" t="s">
        <v>626</v>
      </c>
    </row>
    <row r="55" spans="2:5" ht="30" x14ac:dyDescent="0.25">
      <c r="B55" s="229"/>
      <c r="C55" s="222"/>
      <c r="D55" s="233"/>
      <c r="E55" s="240" t="s">
        <v>627</v>
      </c>
    </row>
    <row r="56" spans="2:5" ht="30" x14ac:dyDescent="0.25">
      <c r="B56" s="229"/>
      <c r="C56" s="222"/>
      <c r="D56" s="233"/>
      <c r="E56" s="240" t="s">
        <v>628</v>
      </c>
    </row>
    <row r="57" spans="2:5" ht="30" x14ac:dyDescent="0.25">
      <c r="B57" s="229"/>
      <c r="C57" s="222"/>
      <c r="D57" s="233"/>
      <c r="E57" s="240" t="s">
        <v>629</v>
      </c>
    </row>
    <row r="58" spans="2:5" ht="30" x14ac:dyDescent="0.25">
      <c r="B58" s="229"/>
      <c r="C58" s="222"/>
      <c r="D58" s="233"/>
      <c r="E58" s="240" t="s">
        <v>630</v>
      </c>
    </row>
    <row r="59" spans="2:5" ht="30" x14ac:dyDescent="0.25">
      <c r="B59" s="229"/>
      <c r="C59" s="222"/>
      <c r="D59" s="233"/>
      <c r="E59" s="240" t="s">
        <v>631</v>
      </c>
    </row>
    <row r="60" spans="2:5" ht="30" x14ac:dyDescent="0.25">
      <c r="B60" s="229"/>
      <c r="C60" s="222"/>
      <c r="D60" s="233"/>
      <c r="E60" s="240" t="s">
        <v>632</v>
      </c>
    </row>
    <row r="61" spans="2:5" ht="30" x14ac:dyDescent="0.25">
      <c r="B61" s="229"/>
      <c r="C61" s="222"/>
      <c r="D61" s="233"/>
      <c r="E61" s="240" t="s">
        <v>633</v>
      </c>
    </row>
    <row r="62" spans="2:5" ht="30" x14ac:dyDescent="0.25">
      <c r="B62" s="229"/>
      <c r="C62" s="222"/>
      <c r="D62" s="233"/>
      <c r="E62" s="240" t="s">
        <v>582</v>
      </c>
    </row>
    <row r="63" spans="2:5" ht="30" x14ac:dyDescent="0.25">
      <c r="B63" s="229"/>
      <c r="C63" s="222"/>
      <c r="D63" s="233"/>
      <c r="E63" s="240" t="s">
        <v>634</v>
      </c>
    </row>
    <row r="64" spans="2:5" ht="30" x14ac:dyDescent="0.25">
      <c r="B64" s="229"/>
      <c r="C64" s="222"/>
      <c r="D64" s="233"/>
      <c r="E64" s="240" t="s">
        <v>635</v>
      </c>
    </row>
    <row r="65" spans="2:5" ht="30" x14ac:dyDescent="0.25">
      <c r="B65" s="229"/>
      <c r="C65" s="222"/>
      <c r="D65" s="233"/>
      <c r="E65" s="240" t="s">
        <v>636</v>
      </c>
    </row>
    <row r="66" spans="2:5" ht="30" x14ac:dyDescent="0.25">
      <c r="B66" s="229"/>
      <c r="C66" s="222"/>
      <c r="D66" s="233"/>
      <c r="E66" s="240" t="s">
        <v>637</v>
      </c>
    </row>
    <row r="67" spans="2:5" ht="30" x14ac:dyDescent="0.25">
      <c r="B67" s="229"/>
      <c r="C67" s="222"/>
      <c r="D67" s="233"/>
      <c r="E67" s="240" t="s">
        <v>638</v>
      </c>
    </row>
    <row r="68" spans="2:5" ht="30" x14ac:dyDescent="0.25">
      <c r="B68" s="229"/>
      <c r="C68" s="222"/>
      <c r="D68" s="233"/>
      <c r="E68" s="240" t="s">
        <v>639</v>
      </c>
    </row>
    <row r="69" spans="2:5" ht="30" x14ac:dyDescent="0.25">
      <c r="B69" s="229"/>
      <c r="C69" s="222"/>
      <c r="D69" s="233"/>
      <c r="E69" s="240" t="s">
        <v>640</v>
      </c>
    </row>
    <row r="70" spans="2:5" ht="30" x14ac:dyDescent="0.25">
      <c r="B70" s="229"/>
      <c r="C70" s="222"/>
      <c r="D70" s="233"/>
      <c r="E70" s="240" t="s">
        <v>641</v>
      </c>
    </row>
    <row r="71" spans="2:5" ht="30" x14ac:dyDescent="0.25">
      <c r="B71" s="229"/>
      <c r="C71" s="222"/>
      <c r="D71" s="233"/>
      <c r="E71" s="240" t="s">
        <v>642</v>
      </c>
    </row>
    <row r="72" spans="2:5" ht="30" x14ac:dyDescent="0.25">
      <c r="B72" s="229"/>
      <c r="C72" s="222"/>
      <c r="D72" s="233"/>
      <c r="E72" s="240" t="s">
        <v>643</v>
      </c>
    </row>
    <row r="73" spans="2:5" ht="30" x14ac:dyDescent="0.25">
      <c r="B73" s="229"/>
      <c r="C73" s="222"/>
      <c r="D73" s="233"/>
      <c r="E73" s="240" t="s">
        <v>644</v>
      </c>
    </row>
    <row r="74" spans="2:5" ht="30" x14ac:dyDescent="0.25">
      <c r="B74" s="229"/>
      <c r="C74" s="222"/>
      <c r="D74" s="233"/>
      <c r="E74" s="240" t="s">
        <v>645</v>
      </c>
    </row>
    <row r="75" spans="2:5" ht="30" x14ac:dyDescent="0.25">
      <c r="B75" s="229"/>
      <c r="C75" s="222"/>
      <c r="D75" s="233"/>
      <c r="E75" s="240" t="s">
        <v>646</v>
      </c>
    </row>
    <row r="76" spans="2:5" ht="30" x14ac:dyDescent="0.25">
      <c r="B76" s="229"/>
      <c r="C76" s="222"/>
      <c r="D76" s="233"/>
      <c r="E76" s="240" t="s">
        <v>647</v>
      </c>
    </row>
    <row r="77" spans="2:5" ht="30" x14ac:dyDescent="0.25">
      <c r="B77" s="229"/>
      <c r="C77" s="222"/>
      <c r="D77" s="233"/>
      <c r="E77" s="240" t="s">
        <v>648</v>
      </c>
    </row>
    <row r="78" spans="2:5" ht="30" x14ac:dyDescent="0.25">
      <c r="B78" s="229"/>
      <c r="C78" s="222"/>
      <c r="D78" s="233"/>
      <c r="E78" s="240" t="s">
        <v>649</v>
      </c>
    </row>
    <row r="79" spans="2:5" ht="30" x14ac:dyDescent="0.25">
      <c r="B79" s="229"/>
      <c r="C79" s="222"/>
      <c r="D79" s="233"/>
      <c r="E79" s="240" t="s">
        <v>650</v>
      </c>
    </row>
    <row r="80" spans="2:5" ht="30" x14ac:dyDescent="0.25">
      <c r="B80" s="229"/>
      <c r="C80" s="222"/>
      <c r="D80" s="233"/>
      <c r="E80" s="240" t="s">
        <v>651</v>
      </c>
    </row>
    <row r="81" spans="2:5" ht="30" x14ac:dyDescent="0.25">
      <c r="B81" s="229"/>
      <c r="C81" s="222"/>
      <c r="D81" s="233"/>
      <c r="E81" s="240" t="s">
        <v>652</v>
      </c>
    </row>
    <row r="82" spans="2:5" ht="30" x14ac:dyDescent="0.25">
      <c r="B82" s="229"/>
      <c r="C82" s="222"/>
      <c r="D82" s="233"/>
      <c r="E82" s="240" t="s">
        <v>653</v>
      </c>
    </row>
    <row r="83" spans="2:5" ht="30" x14ac:dyDescent="0.25">
      <c r="B83" s="229"/>
      <c r="C83" s="222"/>
      <c r="D83" s="233"/>
      <c r="E83" s="240" t="s">
        <v>654</v>
      </c>
    </row>
    <row r="84" spans="2:5" ht="30" x14ac:dyDescent="0.25">
      <c r="B84" s="229"/>
      <c r="C84" s="222"/>
      <c r="D84" s="233"/>
      <c r="E84" s="240" t="s">
        <v>655</v>
      </c>
    </row>
    <row r="85" spans="2:5" ht="30" x14ac:dyDescent="0.25">
      <c r="B85" s="229"/>
      <c r="C85" s="222"/>
      <c r="D85" s="233"/>
      <c r="E85" s="240" t="s">
        <v>656</v>
      </c>
    </row>
    <row r="86" spans="2:5" ht="30" x14ac:dyDescent="0.25">
      <c r="B86" s="229"/>
      <c r="C86" s="222"/>
      <c r="D86" s="233"/>
      <c r="E86" s="240" t="s">
        <v>657</v>
      </c>
    </row>
    <row r="87" spans="2:5" ht="30" x14ac:dyDescent="0.25">
      <c r="B87" s="229"/>
      <c r="C87" s="222"/>
      <c r="D87" s="233"/>
      <c r="E87" s="240" t="s">
        <v>658</v>
      </c>
    </row>
    <row r="88" spans="2:5" ht="30" x14ac:dyDescent="0.25">
      <c r="B88" s="229"/>
      <c r="C88" s="222"/>
      <c r="D88" s="233"/>
      <c r="E88" s="240" t="s">
        <v>659</v>
      </c>
    </row>
    <row r="89" spans="2:5" ht="30" x14ac:dyDescent="0.25">
      <c r="B89" s="229"/>
      <c r="C89" s="222"/>
      <c r="D89" s="233"/>
      <c r="E89" s="240" t="s">
        <v>660</v>
      </c>
    </row>
    <row r="90" spans="2:5" ht="30" x14ac:dyDescent="0.25">
      <c r="B90" s="229"/>
      <c r="C90" s="222"/>
      <c r="D90" s="233"/>
      <c r="E90" s="240" t="s">
        <v>661</v>
      </c>
    </row>
    <row r="91" spans="2:5" ht="30" x14ac:dyDescent="0.25">
      <c r="B91" s="229"/>
      <c r="C91" s="222"/>
      <c r="D91" s="233"/>
      <c r="E91" s="240" t="s">
        <v>662</v>
      </c>
    </row>
    <row r="92" spans="2:5" ht="30" x14ac:dyDescent="0.25">
      <c r="B92" s="229"/>
      <c r="C92" s="222"/>
      <c r="D92" s="233"/>
      <c r="E92" s="240" t="s">
        <v>663</v>
      </c>
    </row>
    <row r="93" spans="2:5" ht="30" x14ac:dyDescent="0.25">
      <c r="B93" s="229"/>
      <c r="C93" s="222"/>
      <c r="D93" s="233"/>
      <c r="E93" s="240" t="s">
        <v>664</v>
      </c>
    </row>
    <row r="94" spans="2:5" ht="30" x14ac:dyDescent="0.25">
      <c r="B94" s="229"/>
      <c r="C94" s="222"/>
      <c r="D94" s="233"/>
      <c r="E94" s="240" t="s">
        <v>665</v>
      </c>
    </row>
    <row r="95" spans="2:5" ht="30" x14ac:dyDescent="0.25">
      <c r="B95" s="229"/>
      <c r="C95" s="222"/>
      <c r="D95" s="233"/>
      <c r="E95" s="240" t="s">
        <v>666</v>
      </c>
    </row>
    <row r="96" spans="2:5" ht="30" x14ac:dyDescent="0.25">
      <c r="B96" s="229"/>
      <c r="C96" s="222"/>
      <c r="D96" s="233"/>
      <c r="E96" s="240" t="s">
        <v>667</v>
      </c>
    </row>
    <row r="97" spans="2:5" ht="30" x14ac:dyDescent="0.25">
      <c r="B97" s="229"/>
      <c r="C97" s="222"/>
      <c r="D97" s="233"/>
      <c r="E97" s="240" t="s">
        <v>668</v>
      </c>
    </row>
    <row r="98" spans="2:5" ht="30" x14ac:dyDescent="0.25">
      <c r="B98" s="229"/>
      <c r="C98" s="222"/>
      <c r="D98" s="233"/>
      <c r="E98" s="240" t="s">
        <v>669</v>
      </c>
    </row>
    <row r="99" spans="2:5" ht="30" x14ac:dyDescent="0.25">
      <c r="B99" s="229"/>
      <c r="C99" s="222"/>
      <c r="D99" s="233"/>
      <c r="E99" s="240" t="s">
        <v>670</v>
      </c>
    </row>
    <row r="100" spans="2:5" ht="30" x14ac:dyDescent="0.25">
      <c r="B100" s="229"/>
      <c r="C100" s="222"/>
      <c r="D100" s="233"/>
      <c r="E100" s="240" t="s">
        <v>671</v>
      </c>
    </row>
    <row r="101" spans="2:5" ht="30" x14ac:dyDescent="0.25">
      <c r="B101" s="229"/>
      <c r="C101" s="222"/>
      <c r="D101" s="233"/>
      <c r="E101" s="240" t="s">
        <v>672</v>
      </c>
    </row>
    <row r="102" spans="2:5" ht="30" x14ac:dyDescent="0.25">
      <c r="B102" s="229"/>
      <c r="C102" s="222"/>
      <c r="D102" s="233"/>
      <c r="E102" s="240" t="s">
        <v>673</v>
      </c>
    </row>
    <row r="103" spans="2:5" ht="30" x14ac:dyDescent="0.25">
      <c r="B103" s="229"/>
      <c r="C103" s="222"/>
      <c r="D103" s="233"/>
      <c r="E103" s="240" t="s">
        <v>674</v>
      </c>
    </row>
    <row r="104" spans="2:5" ht="30" x14ac:dyDescent="0.25">
      <c r="B104" s="229"/>
      <c r="C104" s="222"/>
      <c r="D104" s="233"/>
      <c r="E104" s="240" t="s">
        <v>675</v>
      </c>
    </row>
    <row r="105" spans="2:5" ht="30" x14ac:dyDescent="0.25">
      <c r="B105" s="229"/>
      <c r="C105" s="222"/>
      <c r="D105" s="233"/>
      <c r="E105" s="240" t="s">
        <v>676</v>
      </c>
    </row>
    <row r="106" spans="2:5" ht="30" x14ac:dyDescent="0.25">
      <c r="B106" s="229"/>
      <c r="C106" s="222"/>
      <c r="D106" s="233"/>
      <c r="E106" s="240" t="s">
        <v>677</v>
      </c>
    </row>
    <row r="107" spans="2:5" ht="30" x14ac:dyDescent="0.25">
      <c r="B107" s="229"/>
      <c r="C107" s="222"/>
      <c r="D107" s="233"/>
      <c r="E107" s="240" t="s">
        <v>678</v>
      </c>
    </row>
    <row r="108" spans="2:5" ht="30" x14ac:dyDescent="0.25">
      <c r="B108" s="229"/>
      <c r="C108" s="222"/>
      <c r="D108" s="233"/>
      <c r="E108" s="240" t="s">
        <v>679</v>
      </c>
    </row>
    <row r="109" spans="2:5" ht="30" x14ac:dyDescent="0.25">
      <c r="B109" s="229"/>
      <c r="C109" s="222"/>
      <c r="D109" s="233"/>
      <c r="E109" s="240" t="s">
        <v>680</v>
      </c>
    </row>
    <row r="110" spans="2:5" ht="30" x14ac:dyDescent="0.25">
      <c r="B110" s="229"/>
      <c r="C110" s="222"/>
      <c r="D110" s="233"/>
      <c r="E110" s="240" t="s">
        <v>681</v>
      </c>
    </row>
    <row r="111" spans="2:5" ht="30" x14ac:dyDescent="0.25">
      <c r="B111" s="229"/>
      <c r="C111" s="222"/>
      <c r="D111" s="233"/>
      <c r="E111" s="240" t="s">
        <v>682</v>
      </c>
    </row>
    <row r="112" spans="2:5" ht="30" x14ac:dyDescent="0.25">
      <c r="B112" s="229"/>
      <c r="C112" s="222"/>
      <c r="D112" s="233"/>
      <c r="E112" s="240" t="s">
        <v>683</v>
      </c>
    </row>
    <row r="113" spans="2:5" ht="30" x14ac:dyDescent="0.25">
      <c r="B113" s="229"/>
      <c r="C113" s="222"/>
      <c r="D113" s="233"/>
      <c r="E113" s="240" t="s">
        <v>684</v>
      </c>
    </row>
    <row r="114" spans="2:5" ht="30" x14ac:dyDescent="0.25">
      <c r="B114" s="229"/>
      <c r="C114" s="222"/>
      <c r="D114" s="233"/>
      <c r="E114" s="240" t="s">
        <v>685</v>
      </c>
    </row>
    <row r="115" spans="2:5" ht="30" x14ac:dyDescent="0.25">
      <c r="B115" s="229"/>
      <c r="C115" s="222"/>
      <c r="D115" s="233"/>
      <c r="E115" s="240" t="s">
        <v>686</v>
      </c>
    </row>
    <row r="116" spans="2:5" ht="30" x14ac:dyDescent="0.25">
      <c r="B116" s="229"/>
      <c r="C116" s="222"/>
      <c r="D116" s="233"/>
      <c r="E116" s="240" t="s">
        <v>687</v>
      </c>
    </row>
    <row r="117" spans="2:5" ht="30" x14ac:dyDescent="0.25">
      <c r="B117" s="229"/>
      <c r="C117" s="222"/>
      <c r="D117" s="233"/>
      <c r="E117" s="240" t="s">
        <v>688</v>
      </c>
    </row>
    <row r="118" spans="2:5" ht="30" x14ac:dyDescent="0.25">
      <c r="B118" s="229"/>
      <c r="C118" s="222"/>
      <c r="D118" s="233"/>
      <c r="E118" s="240" t="s">
        <v>689</v>
      </c>
    </row>
    <row r="119" spans="2:5" ht="30" x14ac:dyDescent="0.25">
      <c r="B119" s="229"/>
      <c r="C119" s="222"/>
      <c r="D119" s="233"/>
      <c r="E119" s="240" t="s">
        <v>690</v>
      </c>
    </row>
    <row r="120" spans="2:5" ht="30" x14ac:dyDescent="0.25">
      <c r="B120" s="229"/>
      <c r="C120" s="222"/>
      <c r="D120" s="233"/>
      <c r="E120" s="240" t="s">
        <v>691</v>
      </c>
    </row>
    <row r="121" spans="2:5" ht="30" x14ac:dyDescent="0.25">
      <c r="B121" s="229"/>
      <c r="C121" s="222"/>
      <c r="D121" s="233"/>
      <c r="E121" s="240" t="s">
        <v>692</v>
      </c>
    </row>
    <row r="122" spans="2:5" ht="30" x14ac:dyDescent="0.25">
      <c r="B122" s="229"/>
      <c r="C122" s="222"/>
      <c r="D122" s="233"/>
      <c r="E122" s="240" t="s">
        <v>693</v>
      </c>
    </row>
    <row r="123" spans="2:5" ht="30" x14ac:dyDescent="0.25">
      <c r="B123" s="229"/>
      <c r="C123" s="222"/>
      <c r="D123" s="233"/>
      <c r="E123" s="240" t="s">
        <v>694</v>
      </c>
    </row>
    <row r="124" spans="2:5" ht="30" x14ac:dyDescent="0.25">
      <c r="B124" s="229"/>
      <c r="C124" s="222"/>
      <c r="D124" s="233"/>
      <c r="E124" s="240" t="s">
        <v>695</v>
      </c>
    </row>
    <row r="125" spans="2:5" ht="30" x14ac:dyDescent="0.25">
      <c r="B125" s="229"/>
      <c r="C125" s="222"/>
      <c r="D125" s="233"/>
      <c r="E125" s="240" t="s">
        <v>696</v>
      </c>
    </row>
    <row r="126" spans="2:5" ht="30.75" thickBot="1" x14ac:dyDescent="0.3">
      <c r="B126" s="226"/>
      <c r="C126" s="227"/>
      <c r="D126" s="237"/>
      <c r="E126" s="241" t="s">
        <v>697</v>
      </c>
    </row>
    <row r="127" spans="2:5" x14ac:dyDescent="0.25">
      <c r="B127" s="222"/>
      <c r="C127" s="222"/>
      <c r="D127" s="233"/>
      <c r="E127" s="233"/>
    </row>
    <row r="128" spans="2:5" x14ac:dyDescent="0.25">
      <c r="B128" s="222"/>
      <c r="C128" s="222"/>
      <c r="D128" s="233"/>
      <c r="E128" s="233"/>
    </row>
    <row r="129" spans="2:5" x14ac:dyDescent="0.25">
      <c r="B129" s="221" t="s">
        <v>698</v>
      </c>
      <c r="C129" s="221"/>
      <c r="D129" s="232"/>
      <c r="E129" s="232"/>
    </row>
    <row r="130" spans="2:5" ht="15.75" thickBot="1" x14ac:dyDescent="0.3">
      <c r="B130" s="222"/>
      <c r="C130" s="222"/>
      <c r="D130" s="233"/>
      <c r="E130" s="233"/>
    </row>
    <row r="131" spans="2:5" ht="45.75" thickBot="1" x14ac:dyDescent="0.3">
      <c r="B131" s="230" t="s">
        <v>699</v>
      </c>
      <c r="C131" s="231"/>
      <c r="D131" s="242"/>
      <c r="E131" s="243">
        <v>2</v>
      </c>
    </row>
    <row r="132" spans="2:5" x14ac:dyDescent="0.25">
      <c r="B132" s="222"/>
      <c r="C132" s="222"/>
      <c r="D132" s="233"/>
      <c r="E132" s="233"/>
    </row>
  </sheetData>
  <hyperlinks>
    <hyperlink ref="E9" location="'Програм'!D441:O441" display="'Програм'!D441:O441"/>
    <hyperlink ref="E12" location="'Програм'!D391:E391" display="'Програм'!D391:E391"/>
    <hyperlink ref="E13" location="'Програм'!D258:E258" display="'Програм'!D258:E258"/>
    <hyperlink ref="E14" location="'Програм'!D415:E415" display="'Програм'!D415:E415"/>
    <hyperlink ref="E15" location="'Програм'!D343:E343" display="'Програм'!D343:E343"/>
    <hyperlink ref="E16" location="'Програм'!D366:E366" display="'Програм'!D366:E366"/>
    <hyperlink ref="E17" location="'Програм'!D198:E198" display="'Програм'!D198:E198"/>
    <hyperlink ref="E18" location="'Програм'!D375:E375" display="'Програм'!D375:E375"/>
    <hyperlink ref="E19" location="'Програм'!D113:E114" display="'Програм'!D113:E114"/>
    <hyperlink ref="E20" location="'Програм'!D99:E99" display="'Програм'!D99:E99"/>
    <hyperlink ref="E21" location="'Програм'!D102:E102" display="'Програм'!D102:E102"/>
    <hyperlink ref="E22" location="'Програм'!D107:E107" display="'Програм'!D107:E107"/>
    <hyperlink ref="E23" location="'Програм'!D122:E122" display="'Програм'!D122:E122"/>
    <hyperlink ref="E24" location="'Програм'!D129:E129" display="'Програм'!D129:E129"/>
    <hyperlink ref="E25" location="'Програм'!D131:E132" display="'Програм'!D131:E132"/>
    <hyperlink ref="E26" location="'Програм'!D139:E139" display="'Програм'!D139:E139"/>
    <hyperlink ref="E27" location="'Програм'!D40:E41" display="'Програм'!D40:E41"/>
    <hyperlink ref="E28" location="'Програм'!D64:E64" display="'Програм'!D64:E64"/>
    <hyperlink ref="E29" location="'Програм'!D76:E76" display="'Програм'!D76:E76"/>
    <hyperlink ref="E30" location="'Програм'!D383:E383" display="'Програм'!D383:E383"/>
    <hyperlink ref="E31" location="'Програм'!D362:E362" display="'Програм'!D362:E362"/>
    <hyperlink ref="E32" location="'Програм'!D336:E336" display="'Програм'!D336:E336"/>
    <hyperlink ref="E33" location="'Програм'!D341:E341" display="'Програм'!D341:E341"/>
    <hyperlink ref="E34" location="'Програм'!D250:E250" display="'Програм'!D250:E250"/>
    <hyperlink ref="E35" location="'Програм'!D278:E278" display="'Програм'!D278:E278"/>
    <hyperlink ref="E36" location="'Програм'!D413:E413" display="'Програм'!D413:E413"/>
    <hyperlink ref="E37" location="'Програм'!D189:E189" display="'Програм'!D189:E189"/>
    <hyperlink ref="E38" location="'Програм'!D196:E196" display="'Програм'!D196:E196"/>
    <hyperlink ref="E39" location="'Програм'!D411:E411" display="'Програм'!D411:E411"/>
    <hyperlink ref="E40" location="'Програм'!D109:E110" display="'Програм'!D109:E110"/>
    <hyperlink ref="E41" location="'Програм'!D104:E105" display="'Програм'!D104:E105"/>
    <hyperlink ref="E42" location="'Програм'!D79:E80" display="'Програм'!D79:E80"/>
    <hyperlink ref="E43" location="'Програм'!D92:E92" display="'Програм'!D92:E92"/>
    <hyperlink ref="E44" location="'Програм'!D141:E143" display="'Програм'!D141:E143"/>
    <hyperlink ref="E45" location="'Програм'!D116:E118" display="'Програм'!D116:E118"/>
    <hyperlink ref="E46" location="'Програм'!D161:E162" display="'Програм'!D161:E162"/>
    <hyperlink ref="E47" location="'Програм'!D172:E172" display="'Програм'!D172:E172"/>
    <hyperlink ref="E48" location="'Програм'!D120:E120" display="'Програм'!D120:E120"/>
    <hyperlink ref="E49" location="'Програм'!D124:E125" display="'Програм'!D124:E125"/>
    <hyperlink ref="E50" location="'Програм'!D127:E127" display="'Програм'!D127:E127"/>
    <hyperlink ref="E51" location="'Програм'!D134:E135" display="'Програм'!D134:E135"/>
    <hyperlink ref="E52" location="'Програм'!D137:E137" display="'Програм'!D137:E137"/>
    <hyperlink ref="E53" location="'Програм'!D153:E153" display="'Програм'!D153:E153"/>
    <hyperlink ref="E54" location="'Програм'!D87:E87" display="'Програм'!D87:E87"/>
    <hyperlink ref="E55" location="'Програм'!D67:E68" display="'Програм'!D67:E68"/>
    <hyperlink ref="E56" location="'Програм'!D43:E45" display="'Програм'!D43:E45"/>
    <hyperlink ref="E57" location="'Програм'!D36:E38" display="'Програм'!D36:E38"/>
    <hyperlink ref="E58" location="'Програм'!D49:E49" display="'Програм'!D49:E49"/>
    <hyperlink ref="E59" location="'Програм'!D51:E51" display="'Програм'!D51:E51"/>
    <hyperlink ref="E60" location="'Програм'!D58:E58" display="'Програм'!D58:E58"/>
    <hyperlink ref="E61" location="'Програм'!D71:E71" display="'Програм'!D71:E71"/>
    <hyperlink ref="E62" location="'Програм'!D441:O441" display="'Програм'!D441:O441"/>
    <hyperlink ref="E63" location="'Програм'!D392:G394" display="'Програм'!D392:G394"/>
    <hyperlink ref="E64" location="'Програм'!D346:G348" display="'Програм'!D346:G348"/>
    <hyperlink ref="E65" location="'Програм'!D181:G184" display="'Програм'!D181:G184"/>
    <hyperlink ref="E66" location="'Програм'!D437:E437" display="'Програм'!D437:E437"/>
    <hyperlink ref="E67" location="'Програм'!D186:G186" display="'Програм'!D186:G186"/>
    <hyperlink ref="E68" location="'Програм'!D438:G438" display="'Програм'!D438:G438"/>
    <hyperlink ref="E69" location="'Програм'!D418:G419" display="'Програм'!D418:G419"/>
    <hyperlink ref="E70" location="'Програм'!D389:G390" display="'Програм'!D389:G390"/>
    <hyperlink ref="E71" location="'Програм'!D381:G382" display="'Програм'!D381:G382"/>
    <hyperlink ref="E72" location="'Програм'!D378:G379" display="'Програм'!D378:G379"/>
    <hyperlink ref="E73" location="'Програм'!D369:G370" display="'Програм'!D369:G370"/>
    <hyperlink ref="E74" location="'Програм'!D329:G330" display="'Програм'!D329:G330"/>
    <hyperlink ref="E75" location="'Програм'!D314:G315" display="'Програм'!D314:G315"/>
    <hyperlink ref="E76" location="'Програм'!D298:G299" display="'Програм'!D298:G299"/>
    <hyperlink ref="E77" location="'Програм'!D285:G286" display="'Програм'!D285:G286"/>
    <hyperlink ref="E78" location="'Програм'!D261:G262" display="'Програм'!D261:G262"/>
    <hyperlink ref="E79" location="'Програм'!D246:G247" display="'Програм'!D246:G247"/>
    <hyperlink ref="E80" location="'Програм'!D201:G202" display="'Програм'!D201:G202"/>
    <hyperlink ref="E81" location="'Програм'!D429:G429" display="'Програм'!D429:G429"/>
    <hyperlink ref="E82" location="'Програм'!D364:E364" display="'Програм'!D364:E364"/>
    <hyperlink ref="E83" location="'Програм'!D363:G363" display="'Програм'!D363:G363"/>
    <hyperlink ref="E84" location="'Програм'!D337:G337" display="'Програм'!D337:G337"/>
    <hyperlink ref="E85" location="'Програм'!D339:G339" display="'Програм'!D339:G339"/>
    <hyperlink ref="E86" location="'Програм'!D342:G342" display="'Програм'!D342:G342"/>
    <hyperlink ref="E87" location="'Програм'!D252:E252" display="'Програм'!D252:E252"/>
    <hyperlink ref="E88" location="'Програм'!D251:G251" display="'Програм'!D251:G251"/>
    <hyperlink ref="E89" location="'Програм'!D210:G210" display="'Програм'!D210:G210"/>
    <hyperlink ref="E90" location="'Програм'!D216:G216" display="'Програм'!D216:G216"/>
    <hyperlink ref="E91" location="'Програм'!D225:G225" display="'Програм'!D225:G225"/>
    <hyperlink ref="E92" location="'Програм'!D233:G233" display="'Програм'!D233:G233"/>
    <hyperlink ref="E93" location="'Програм'!D236:G236" display="'Програм'!D236:G236"/>
    <hyperlink ref="E94" location="'Програм'!D253:G253" display="'Програм'!D253:G253"/>
    <hyperlink ref="E95" location="'Програм'!D255:G255" display="'Програм'!D255:G255"/>
    <hyperlink ref="E96" location="'Програм'!D272:G272" display="'Програм'!D272:G272"/>
    <hyperlink ref="E97" location="'Програм'!D279:G279" display="'Програм'!D279:G279"/>
    <hyperlink ref="E98" location="'Програм'!D281:G281" display="'Програм'!D281:G281"/>
    <hyperlink ref="E99" location="'Програм'!D289:G289" display="'Програм'!D289:G289"/>
    <hyperlink ref="E100" location="'Програм'!D292:G292" display="'Програм'!D292:G292"/>
    <hyperlink ref="E101" location="'Програм'!D295:G295" display="'Програм'!D295:G295"/>
    <hyperlink ref="E102" location="'Програм'!D259:G259" display="'Програм'!D259:G259"/>
    <hyperlink ref="E103" location="'Програм'!D302:G302" display="'Програм'!D302:G302"/>
    <hyperlink ref="E104" location="'Програм'!D305:G305" display="'Програм'!D305:G305"/>
    <hyperlink ref="E105" location="'Програм'!D308:G308" display="'Програм'!D308:G308"/>
    <hyperlink ref="E106" location="'Програм'!D319:G319" display="'Програм'!D319:G319"/>
    <hyperlink ref="E107" location="'Програм'!D333:G333" display="'Програм'!D333:G333"/>
    <hyperlink ref="E108" location="'Програм'!D416:G416" display="'Програм'!D416:G416"/>
    <hyperlink ref="E109" location="'Програм'!D311:G311" display="'Програм'!D311:G311"/>
    <hyperlink ref="E110" location="'Програм'!D345:E345" display="'Програм'!D345:E345"/>
    <hyperlink ref="E111" location="'Програм'!D344:G344" display="'Програм'!D344:G344"/>
    <hyperlink ref="E112" location="'Програм'!D365:G365" display="'Програм'!D365:G365"/>
    <hyperlink ref="E113" location="'Програм'!D367:G367" display="'Програм'!D367:G367"/>
    <hyperlink ref="E114" location="'Програм'!D414:G414" display="'Програм'!D414:G414"/>
    <hyperlink ref="E115" location="'Програм'!D190:G190" display="'Програм'!D190:G190"/>
    <hyperlink ref="E116" location="'Програм'!D192:G192" display="'Програм'!D192:G192"/>
    <hyperlink ref="E117" location="'Програм'!D197:G197" display="'Програм'!D197:G197"/>
    <hyperlink ref="E118" location="'Програм'!D199:G199" display="'Програм'!D199:G199"/>
    <hyperlink ref="E119" location="'Програм'!D372:G372" display="'Програм'!D372:G372"/>
    <hyperlink ref="E120" location="'Програм'!D376:G376" display="'Програм'!D376:G376"/>
    <hyperlink ref="E121" location="'Програм'!D384:G384" display="'Програм'!D384:G384"/>
    <hyperlink ref="E122" location="'Програм'!D386:G386" display="'Програм'!D386:G386"/>
    <hyperlink ref="E123" location="'Програм'!D404:G404" display="'Програм'!D404:G404"/>
    <hyperlink ref="E124" location="'Програм'!D412:G412" display="'Програм'!D412:G412"/>
    <hyperlink ref="E125" location="'Програм'!D353:G353" display="'Програм'!D353:G353"/>
    <hyperlink ref="E126" location="'Програм'!D440:G440" display="'Програм'!D440:G44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Програм</vt:lpstr>
      <vt:lpstr>Програмска активност</vt:lpstr>
      <vt:lpstr>Пројекат (2)</vt:lpstr>
      <vt:lpstr>Sheet1</vt:lpstr>
      <vt:lpstr>Sheet2</vt:lpstr>
      <vt:lpstr>Compatibility Report</vt:lpstr>
      <vt:lpstr>Програм!Print_Titles</vt:lpstr>
      <vt:lpstr>'Програмска активност'!Print_Titles</vt:lpstr>
      <vt:lpstr>'Пројекат (2)'!Print_Titles</vt:lpstr>
    </vt:vector>
  </TitlesOfParts>
  <Company>Gradska uprava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Bojan Kostic</dc:creator>
  <cp:lastModifiedBy>user</cp:lastModifiedBy>
  <cp:lastPrinted>2019-08-21T08:56:44Z</cp:lastPrinted>
  <dcterms:created xsi:type="dcterms:W3CDTF">2014-07-16T07:05:44Z</dcterms:created>
  <dcterms:modified xsi:type="dcterms:W3CDTF">2019-08-21T12:35:32Z</dcterms:modified>
</cp:coreProperties>
</file>